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SLellis\Downloads\"/>
    </mc:Choice>
  </mc:AlternateContent>
  <xr:revisionPtr revIDLastSave="0" documentId="13_ncr:1_{91CE8F49-C8CB-41BE-AD0A-54A7DEE1EF70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Locação de Imóveis" sheetId="2" r:id="rId1"/>
    <sheet name="controle" sheetId="3" r:id="rId2"/>
    <sheet name="Planilha1" sheetId="1" state="hidden" r:id="rId3"/>
  </sheets>
  <definedNames>
    <definedName name="_xlnm.Print_Area" localSheetId="0">'Locação de Imóveis'!$B$2:$H$115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E3" i="3"/>
  <c r="B3" i="3"/>
  <c r="L3" i="3"/>
  <c r="M3" i="3" l="1"/>
  <c r="V3" i="3" l="1"/>
  <c r="O3" i="3"/>
  <c r="J3" i="3"/>
  <c r="G40" i="2" l="1"/>
  <c r="G35" i="2"/>
  <c r="G37" i="2" s="1"/>
  <c r="D35" i="2"/>
  <c r="G41" i="2" l="1"/>
  <c r="D37" i="2"/>
  <c r="G42" i="2" s="1"/>
  <c r="K3" i="3" s="1"/>
  <c r="N3" i="3"/>
  <c r="F12" i="3" l="1"/>
  <c r="A3" i="3" l="1"/>
  <c r="C3" i="3"/>
  <c r="D3" i="3"/>
  <c r="F3" i="3"/>
  <c r="G3" i="3"/>
  <c r="H3" i="3"/>
  <c r="I3" i="3"/>
  <c r="Q3" i="3"/>
  <c r="R3" i="3"/>
  <c r="S3" i="3"/>
  <c r="T3" i="3"/>
  <c r="C12" i="3" l="1"/>
  <c r="G12" i="3" l="1"/>
  <c r="E12" i="3"/>
  <c r="B12" i="3"/>
  <c r="A12" i="3"/>
  <c r="I12" i="3"/>
  <c r="L63" i="2" l="1"/>
  <c r="L62" i="2"/>
  <c r="L61" i="2"/>
  <c r="L51" i="2"/>
  <c r="L47" i="2"/>
  <c r="L43" i="2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Luis Salemme Lellis</author>
  </authors>
  <commentList>
    <comment ref="D63" authorId="0" shapeId="0" xr:uid="{0538F401-1271-4520-827F-BA6ED7C20C56}">
      <text>
        <r>
          <rPr>
            <sz val="11"/>
            <color theme="1"/>
            <rFont val="Calibri"/>
            <family val="2"/>
            <scheme val="minor"/>
          </rPr>
          <t>Informar o número, a descrição da META definida no Programa de Metas Prioritáras do Governo 2023-2026.</t>
        </r>
      </text>
    </comment>
    <comment ref="D6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Explicar, se houver diferença entre os valores praticados no último contrato e o ora proposto em índices superiores aos inflacionários.</t>
        </r>
      </text>
    </comment>
    <comment ref="D6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<sst xmlns="http://schemas.openxmlformats.org/spreadsheetml/2006/main" count="233" uniqueCount="217">
  <si>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</si>
  <si>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</si>
  <si>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</si>
  <si>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</si>
  <si>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</si>
  <si>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</si>
  <si>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</si>
  <si>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</si>
  <si>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</si>
  <si>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</si>
  <si>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</si>
  <si>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Adm. Indireta</t>
  </si>
  <si>
    <t>CASA CIVIL - Adm. Direta</t>
  </si>
  <si>
    <t>&lt;SELECIONAR&gt;</t>
  </si>
  <si>
    <t>DANILA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</si>
  <si>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</si>
  <si>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</si>
  <si>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</si>
  <si>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</si>
  <si>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</si>
  <si>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 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</si>
  <si>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</si>
  <si>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</si>
  <si>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</si>
  <si>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ROSANA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</si>
  <si>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</si>
  <si>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</si>
  <si>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</si>
  <si>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</si>
  <si>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</si>
  <si>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</si>
  <si>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</si>
  <si>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</si>
  <si>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</si>
  <si>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</si>
  <si>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SOLANGE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</si>
  <si>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</si>
  <si>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</si>
  <si>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</si>
  <si>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</si>
  <si>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</si>
  <si>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</si>
  <si>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</si>
  <si>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CONVITE</t>
  </si>
  <si>
    <t>DOS ANJOS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</si>
  <si>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</si>
  <si>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</si>
  <si>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</si>
  <si>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</si>
  <si>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</si>
  <si>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</si>
  <si>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TOMADA DE PREÇO</t>
  </si>
  <si>
    <t>FERNANDA</t>
  </si>
  <si>
    <t>COM A SECRETARIA EXECUTIVA</t>
  </si>
  <si>
    <t>MARCELO</t>
  </si>
  <si>
    <t>Análise Prejudicada</t>
  </si>
  <si>
    <t>HIPÓTESE DE PARECER PRÉVIO:</t>
  </si>
  <si>
    <t>ART. 2º, Inciso IX, alínea "c" - manifestar-se previamente à realização de certame licitatório ou contratação direta de:</t>
  </si>
  <si>
    <t>SDE - Adm. Direta</t>
  </si>
  <si>
    <t>CIÊNCIA, TECNOLOGIA E INOVAÇÃO</t>
  </si>
  <si>
    <t>PREGÃO ELETRÔNICO</t>
  </si>
  <si>
    <t>FINALIZADO</t>
  </si>
  <si>
    <t>DIEGO</t>
  </si>
  <si>
    <t>Retirar da pauta</t>
  </si>
  <si>
    <t>SDE - IPT</t>
  </si>
  <si>
    <t>CONTROLADORIA GERAL DO ESTADO</t>
  </si>
  <si>
    <t>PREGÃO PRESENCIAL</t>
  </si>
  <si>
    <t>TODOS</t>
  </si>
  <si>
    <t>LOCAÇÃO DE IMÓVEIS</t>
  </si>
  <si>
    <t>SDE - JUCESP</t>
  </si>
  <si>
    <t>CULTURA E ECONOMIA CRIATIVA</t>
  </si>
  <si>
    <t>CONCORRÊNCIA</t>
  </si>
  <si>
    <t>SDE - FAPESP</t>
  </si>
  <si>
    <t>COMUNICAÇÃO</t>
  </si>
  <si>
    <t>CONCURSO</t>
  </si>
  <si>
    <t>1) IDENTIFICAÇÃO DO SOLICITANTE:</t>
  </si>
  <si>
    <t>Observação: Solicitante deverá preencher todos os campos em verde</t>
  </si>
  <si>
    <t>SDE - FAMEMA</t>
  </si>
  <si>
    <t>DESENVOLVIMENTO ECONÔMICO</t>
  </si>
  <si>
    <t>CONSULTA</t>
  </si>
  <si>
    <t>SDE - FAMERP</t>
  </si>
  <si>
    <t>DESENVOLVIMENTO SOCIAL</t>
  </si>
  <si>
    <t>1.1. Secretaria:</t>
  </si>
  <si>
    <t>SDE - IPEN</t>
  </si>
  <si>
    <t>DESENVOLVIMENTO URBANO E HABITAÇÃO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</si>
  <si>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</si>
  <si>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</si>
  <si>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</si>
  <si>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</si>
  <si>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</si>
  <si>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</si>
  <si>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</si>
  <si>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</si>
  <si>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</si>
  <si>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</si>
  <si>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</si>
  <si>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</si>
  <si>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</si>
  <si>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</si>
  <si>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</si>
  <si>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</si>
  <si>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</si>
  <si>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</si>
  <si>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</si>
  <si>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</si>
  <si>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</si>
  <si>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</si>
  <si>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</si>
  <si>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</si>
  <si>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</si>
  <si>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</si>
  <si>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</si>
  <si>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</si>
  <si>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Existe contratação anterior?</t>
  </si>
  <si>
    <t>&lt;Selecionar&gt;</t>
  </si>
  <si>
    <t>Dotação orçamentária disponível?</t>
  </si>
  <si>
    <t>POLÍTICAS PARA A MULHER</t>
  </si>
  <si>
    <t>PROCURADORIA GERAL DO ESTADO</t>
  </si>
  <si>
    <t>3) DADOS DO CONTRATO</t>
  </si>
  <si>
    <t>SAÚDE</t>
  </si>
  <si>
    <t>SEGURANÇA PÚBLICA</t>
  </si>
  <si>
    <t xml:space="preserve"> ÚLTIMO CONTRATO - REFERÊNCIA</t>
  </si>
  <si>
    <t xml:space="preserve">                NOVO CONTRATO - SOLICITADO</t>
  </si>
  <si>
    <t>TRANSPORTES METROPOLITANOS</t>
  </si>
  <si>
    <t>3.0. Bairro</t>
  </si>
  <si>
    <t>3.10. Bairro</t>
  </si>
  <si>
    <t>TURISMO E VIAGENS</t>
  </si>
  <si>
    <t>3.1.  Chamamento Público:</t>
  </si>
  <si>
    <t>&lt;selecionar&gt;</t>
  </si>
  <si>
    <t>3.11. Chamamento Público:</t>
  </si>
  <si>
    <t>3.2. Data Início:</t>
  </si>
  <si>
    <t>3.12. Pagamento:</t>
  </si>
  <si>
    <t>&lt;dd/mm/aaaa&gt;</t>
  </si>
  <si>
    <t>3.3. Data Término:</t>
  </si>
  <si>
    <t>3.13. Se outro, indicar:</t>
  </si>
  <si>
    <t>&lt;se outro formato&gt;</t>
  </si>
  <si>
    <t>3.4. Prazo Total (em meses):</t>
  </si>
  <si>
    <t>3.14. Prazo Total (em meses):</t>
  </si>
  <si>
    <t>3.5. Valor Total (R$):</t>
  </si>
  <si>
    <t>3.15. Valor Total (R$):</t>
  </si>
  <si>
    <t>3.6. Valor Mensal (R$ / mês):</t>
  </si>
  <si>
    <t>3.16. Valor Mensal (R$ / mês):</t>
  </si>
  <si>
    <t>&lt;x.xxx,xx&gt;</t>
  </si>
  <si>
    <t>3.7. Área Construída do imóvel (m²)</t>
  </si>
  <si>
    <t>3.17. Área construída do imóvel</t>
  </si>
  <si>
    <t xml:space="preserve">3.8.  Valor/mês por m² - área Construída. </t>
  </si>
  <si>
    <t xml:space="preserve">3.18.  Valor/mês por m² - área Construída. </t>
  </si>
  <si>
    <t>3.9.  Área total do imóvel (m²)</t>
  </si>
  <si>
    <t>3.19.  Área total do imóvel (m²)</t>
  </si>
  <si>
    <r>
      <t xml:space="preserve">3.20. 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à contratação anterior (%):</t>
    </r>
  </si>
  <si>
    <r>
      <t xml:space="preserve">3.21.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</si>
  <si>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3.22. Diferença </t>
    </r>
    <r>
      <rPr>
        <b/>
        <sz val="12"/>
        <color theme="1"/>
        <rFont val="Arial"/>
        <family val="2"/>
      </rPr>
      <t xml:space="preserve">Valor por m² </t>
    </r>
    <r>
      <rPr>
        <sz val="12"/>
        <color theme="1"/>
        <rFont val="Arial"/>
        <family val="2"/>
      </rPr>
      <t>em relação à contratação anterior(%):</t>
    </r>
  </si>
  <si>
    <t xml:space="preserve">3.23. Fonte de recursos: </t>
  </si>
  <si>
    <t>4) DOCUMENTOS NECESSÁRIOS (ANEXOS A ENVIAR)</t>
  </si>
  <si>
    <t>(na falta do anexo, favor justificar)</t>
  </si>
  <si>
    <t>&lt; descrever quais são as eventuais consequências do indeferimento da contratação: aspectos jurídicos, econômicos e impacto na continuidade do serviço público &gt;</t>
  </si>
  <si>
    <t>4.1. Minuta do Termo de Contrato Proposto</t>
  </si>
  <si>
    <t>4.2. Termo de Referência / Memorial descritivo</t>
  </si>
  <si>
    <t>4.3. Contrato vigente, aditivos e reajustes</t>
  </si>
  <si>
    <t xml:space="preserve">4.4. Pesquisa de Preços / adequação do valor de mercado - PGE </t>
  </si>
  <si>
    <t>4.5. Declaração de inexistência de outro imóvel do Estado - PGE</t>
  </si>
  <si>
    <t>4.6. Manifestação do CPI (Art. 3º da Deliberação CPI-8, de 04/12/2009)</t>
  </si>
  <si>
    <t>4.7. NOTA DE RESERVA</t>
  </si>
  <si>
    <t>5) JUSTIFICATIVA PARA CONTRATAÇÃO</t>
  </si>
  <si>
    <t>5.1. Resultado esperado com a contratação e seus impactos positivos:</t>
  </si>
  <si>
    <t>&lt;na falta do anexo, justificativa&gt;</t>
  </si>
  <si>
    <t>5.2. Impacto da não contratação:</t>
  </si>
  <si>
    <t>5.3. Alinhamento ao Programa de Governo (indicar número e descrição da META no Programa de Metas Prioritárias do Governo 2023-2026)</t>
  </si>
  <si>
    <t>5.4. Aumento (%) dos serviços, superior aos índices inflacionários: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</si>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</sst>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3&quot;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2"/>
      <color theme="4" tint="0.79998168889431442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7"/>
      <color rgb="FF00669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4" xfId="0" applyBorder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7" xfId="0" applyFont="1" applyBorder="1" applyAlignment="1">
      <alignment vertical="justify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2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3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justify" wrapText="1"/>
    </xf>
    <xf numFmtId="0" fontId="4" fillId="3" borderId="20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14" fontId="4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right" vertical="center" wrapText="1"/>
    </xf>
    <xf numFmtId="0" fontId="19" fillId="3" borderId="11" xfId="0" applyFont="1" applyFill="1" applyBorder="1" applyAlignment="1">
      <alignment vertical="center" wrapText="1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14" fontId="4" fillId="0" borderId="0" xfId="4" applyNumberFormat="1" applyFont="1" applyBorder="1" applyAlignment="1" applyProtection="1">
      <alignment horizontal="right" vertical="center"/>
    </xf>
    <xf numFmtId="164" fontId="4" fillId="0" borderId="0" xfId="4" applyNumberFormat="1" applyFont="1" applyBorder="1" applyAlignment="1" applyProtection="1">
      <alignment horizontal="right" vertical="center"/>
    </xf>
    <xf numFmtId="165" fontId="4" fillId="0" borderId="0" xfId="4" applyNumberFormat="1" applyFont="1" applyBorder="1" applyAlignment="1" applyProtection="1">
      <alignment horizontal="right" vertical="center"/>
    </xf>
    <xf numFmtId="166" fontId="4" fillId="0" borderId="0" xfId="4" applyNumberFormat="1" applyFont="1" applyBorder="1" applyAlignment="1" applyProtection="1">
      <alignment horizontal="right" vertical="center"/>
    </xf>
    <xf numFmtId="166" fontId="4" fillId="0" borderId="0" xfId="4" applyNumberFormat="1" applyFont="1" applyAlignment="1" applyProtection="1">
      <alignment horizontal="right" vertical="center"/>
    </xf>
    <xf numFmtId="166" fontId="4" fillId="0" borderId="13" xfId="4" applyNumberFormat="1" applyFont="1" applyBorder="1" applyAlignment="1" applyProtection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4" fillId="2" borderId="13" xfId="4" applyNumberFormat="1" applyFont="1" applyFill="1" applyBorder="1" applyAlignment="1" applyProtection="1">
      <alignment horizontal="right" vertical="center"/>
      <protection locked="0"/>
    </xf>
    <xf numFmtId="9" fontId="4" fillId="2" borderId="16" xfId="2" applyFont="1" applyFill="1" applyBorder="1" applyAlignment="1" applyProtection="1">
      <alignment horizontal="right" vertical="center"/>
      <protection hidden="1"/>
    </xf>
    <xf numFmtId="0" fontId="4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31" xfId="4" applyNumberFormat="1" applyFont="1" applyFill="1" applyBorder="1" applyAlignment="1" applyProtection="1">
      <alignment horizontal="center" vertical="center"/>
      <protection locked="0" hidden="1"/>
    </xf>
    <xf numFmtId="165" fontId="4" fillId="2" borderId="13" xfId="4" applyNumberFormat="1" applyFont="1" applyFill="1" applyBorder="1" applyAlignment="1" applyProtection="1">
      <alignment horizontal="right" vertical="center"/>
    </xf>
    <xf numFmtId="164" fontId="4" fillId="2" borderId="13" xfId="4" applyNumberFormat="1" applyFont="1" applyFill="1" applyBorder="1" applyAlignment="1" applyProtection="1">
      <alignment horizontal="right" vertical="center"/>
      <protection locked="0" hidden="1"/>
    </xf>
    <xf numFmtId="14" fontId="4" fillId="2" borderId="29" xfId="4" applyNumberFormat="1" applyFont="1" applyFill="1" applyBorder="1" applyAlignment="1" applyProtection="1">
      <alignment horizontal="right" vertical="center"/>
      <protection locked="0"/>
    </xf>
    <xf numFmtId="14" fontId="4" fillId="2" borderId="13" xfId="4" applyNumberFormat="1" applyFont="1" applyFill="1" applyBorder="1" applyAlignment="1" applyProtection="1">
      <alignment horizontal="right" vertical="center"/>
      <protection locked="0"/>
    </xf>
    <xf numFmtId="43" fontId="4" fillId="2" borderId="13" xfId="4" applyFont="1" applyFill="1" applyBorder="1" applyAlignment="1" applyProtection="1">
      <alignment horizontal="right" vertical="center"/>
      <protection locked="0"/>
    </xf>
    <xf numFmtId="43" fontId="4" fillId="2" borderId="13" xfId="4" applyFont="1" applyFill="1" applyBorder="1" applyAlignment="1" applyProtection="1">
      <alignment horizontal="right" vertical="center"/>
    </xf>
    <xf numFmtId="169" fontId="4" fillId="2" borderId="13" xfId="4" applyNumberFormat="1" applyFont="1" applyFill="1" applyBorder="1" applyAlignment="1" applyProtection="1">
      <alignment horizontal="right" vertical="center"/>
      <protection locked="0" hidden="1"/>
    </xf>
    <xf numFmtId="0" fontId="4" fillId="0" borderId="18" xfId="0" applyFont="1" applyBorder="1" applyAlignment="1">
      <alignment horizontal="left" vertical="center"/>
    </xf>
    <xf numFmtId="166" fontId="4" fillId="2" borderId="13" xfId="4" applyNumberFormat="1" applyFont="1" applyFill="1" applyBorder="1" applyAlignment="1" applyProtection="1">
      <alignment horizontal="right" vertical="center"/>
      <protection locked="0"/>
    </xf>
    <xf numFmtId="166" fontId="4" fillId="2" borderId="13" xfId="4" applyNumberFormat="1" applyFont="1" applyFill="1" applyBorder="1" applyAlignment="1" applyProtection="1">
      <alignment horizontal="right" vertical="center"/>
      <protection locked="0" hidden="1"/>
    </xf>
    <xf numFmtId="0" fontId="11" fillId="0" borderId="12" xfId="0" applyFont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168" fontId="7" fillId="3" borderId="32" xfId="0" applyNumberFormat="1" applyFont="1" applyFill="1" applyBorder="1" applyAlignment="1">
      <alignment horizontal="center" vertical="center"/>
    </xf>
    <xf numFmtId="0" fontId="17" fillId="0" borderId="0" xfId="3"/>
    <xf numFmtId="14" fontId="6" fillId="3" borderId="33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4" fillId="2" borderId="13" xfId="2" applyNumberFormat="1" applyFont="1" applyFill="1" applyBorder="1" applyAlignment="1" applyProtection="1">
      <alignment horizontal="left" vertical="center"/>
      <protection locked="0"/>
    </xf>
    <xf numFmtId="0" fontId="4" fillId="2" borderId="16" xfId="2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7" fillId="2" borderId="10" xfId="3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2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center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21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</cellXfs>
  <cellStyles count="5">
    <cellStyle name="Hiperlink" xfId="3" builtinId="8"/>
    <cellStyle name="Normal" xfId="0" builtinId="0"/>
    <cellStyle name="Porcentagem" xfId="2" builtinId="5"/>
    <cellStyle name="Vírgula" xfId="1" builtinId="3"/>
    <cellStyle name="Vírgula 2" xfId="4" xr:uid="{25B21806-66E7-4A51-9290-97432D92B824}"/>
  </cellStyles>
  <dxfs count="4"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16"/>
  <sheetViews>
    <sheetView showGridLines="0" tabSelected="1" zoomScaleNormal="100" workbookViewId="0">
      <selection activeCell="D13" sqref="D13:G13"/>
    </sheetView>
  </sheetViews>
  <sheetFormatPr defaultRowHeight="15" x14ac:dyDescent="0.2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27" max="27" width="9.140625" customWidth="1"/>
    <col min="53" max="53" width="9.140625" customWidth="1"/>
    <col min="54" max="54" width="23.28515625" hidden="1" customWidth="1"/>
    <col min="55" max="55" width="46.85546875" hidden="1" customWidth="1"/>
    <col min="56" max="56" width="25.28515625" hidden="1" customWidth="1"/>
    <col min="57" max="57" width="28.28515625" hidden="1" customWidth="1"/>
    <col min="58" max="59" width="9.140625" hidden="1" customWidth="1"/>
    <col min="60" max="60" width="2" hidden="1" customWidth="1"/>
    <col min="61" max="61" width="9.7109375" hidden="1" customWidth="1"/>
    <col min="62" max="62" width="15.28515625" hidden="1" customWidth="1"/>
    <col min="63" max="63" width="9.85546875" hidden="1" customWidth="1"/>
    <col min="64" max="64" width="17.28515625" hidden="1" customWidth="1"/>
    <col min="65" max="65" width="42.28515625" hidden="1" customWidth="1"/>
  </cols>
  <sheetData>
    <row r="1" spans="1:65" ht="16.5" thickBot="1" x14ac:dyDescent="0.3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48" t="s">
        <v>7</v>
      </c>
      <c r="BI1" s="148"/>
      <c r="BJ1" t="s">
        <v>8</v>
      </c>
      <c r="BK1" t="s">
        <v>9</v>
      </c>
      <c r="BL1" t="s">
        <v>10</v>
      </c>
      <c r="BM1" t="s">
        <v>11</v>
      </c>
    </row>
    <row r="2" spans="1:65" ht="15.75" thickTop="1" x14ac:dyDescent="0.25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38" t="s">
        <v>12</v>
      </c>
      <c r="BC2" s="43" t="s">
        <v>13</v>
      </c>
      <c r="BD2" s="43" t="s">
        <v>13</v>
      </c>
      <c r="BE2" t="s">
        <v>14</v>
      </c>
      <c r="BF2" t="s">
        <v>15</v>
      </c>
      <c r="BG2" t="s">
        <v>16</v>
      </c>
      <c r="BH2">
        <v>1</v>
      </c>
      <c r="BI2" t="s">
        <v>17</v>
      </c>
      <c r="BJ2" t="s">
        <v>18</v>
      </c>
      <c r="BK2" t="s">
        <v>19</v>
      </c>
      <c r="BL2" s="43" t="s">
        <v>13</v>
      </c>
      <c r="BM2" t="s">
        <v>13</v>
      </c>
    </row>
    <row r="3" spans="1:65" ht="38.25" customHeight="1" x14ac:dyDescent="0.25">
      <c r="A3" s="2"/>
      <c r="B3" s="7"/>
      <c r="C3" s="155" t="s">
        <v>20</v>
      </c>
      <c r="D3" s="155"/>
      <c r="E3" s="155"/>
      <c r="F3" s="155"/>
      <c r="G3" s="155"/>
      <c r="H3" s="8"/>
      <c r="I3" s="2"/>
      <c r="J3" s="2"/>
      <c r="K3" s="2"/>
      <c r="L3" s="2"/>
      <c r="BB3" s="38" t="s">
        <v>21</v>
      </c>
      <c r="BC3" s="43" t="s">
        <v>22</v>
      </c>
      <c r="BD3" t="s">
        <v>23</v>
      </c>
      <c r="BE3" t="s">
        <v>24</v>
      </c>
      <c r="BF3" t="s">
        <v>25</v>
      </c>
      <c r="BG3" t="s">
        <v>26</v>
      </c>
      <c r="BH3">
        <v>2</v>
      </c>
      <c r="BI3" t="s">
        <v>27</v>
      </c>
      <c r="BJ3" t="s">
        <v>28</v>
      </c>
      <c r="BK3" t="s">
        <v>29</v>
      </c>
      <c r="BL3" t="s">
        <v>30</v>
      </c>
      <c r="BM3" s="85"/>
    </row>
    <row r="4" spans="1:65" ht="18" x14ac:dyDescent="0.25">
      <c r="A4" s="2"/>
      <c r="B4" s="7"/>
      <c r="C4" s="2"/>
      <c r="D4" s="9"/>
      <c r="E4" s="9"/>
      <c r="F4" s="9" t="s">
        <v>31</v>
      </c>
      <c r="G4" s="118"/>
      <c r="H4" s="8"/>
      <c r="I4" s="2"/>
      <c r="J4" s="2"/>
      <c r="K4" s="2"/>
      <c r="L4" s="2"/>
      <c r="BB4" s="38" t="s">
        <v>32</v>
      </c>
      <c r="BC4" s="43" t="s">
        <v>33</v>
      </c>
      <c r="BD4" t="s">
        <v>34</v>
      </c>
      <c r="BE4" t="s">
        <v>35</v>
      </c>
      <c r="BF4" t="s">
        <v>36</v>
      </c>
      <c r="BH4">
        <v>3</v>
      </c>
      <c r="BI4" t="s">
        <v>37</v>
      </c>
      <c r="BJ4" t="s">
        <v>38</v>
      </c>
      <c r="BL4" t="s">
        <v>39</v>
      </c>
    </row>
    <row r="5" spans="1:65" ht="15.75" x14ac:dyDescent="0.25">
      <c r="A5" s="2"/>
      <c r="B5" s="7"/>
      <c r="C5" s="2"/>
      <c r="D5" s="2"/>
      <c r="E5" s="2"/>
      <c r="F5" s="9" t="s">
        <v>40</v>
      </c>
      <c r="G5" s="119"/>
      <c r="H5" s="8"/>
      <c r="I5" s="2"/>
      <c r="J5" s="2"/>
      <c r="K5" s="2"/>
      <c r="L5" s="2"/>
      <c r="BB5" s="38" t="s">
        <v>41</v>
      </c>
      <c r="BC5" s="43" t="s">
        <v>42</v>
      </c>
      <c r="BD5" t="s">
        <v>43</v>
      </c>
      <c r="BE5" t="s">
        <v>44</v>
      </c>
      <c r="BF5" t="s">
        <v>45</v>
      </c>
      <c r="BH5">
        <v>4</v>
      </c>
      <c r="BI5" t="s">
        <v>46</v>
      </c>
      <c r="BJ5" t="s">
        <v>47</v>
      </c>
    </row>
    <row r="6" spans="1:65" ht="15.75" x14ac:dyDescent="0.25">
      <c r="A6" s="2"/>
      <c r="B6" s="7"/>
      <c r="C6" s="2"/>
      <c r="D6" s="2"/>
      <c r="E6" s="2"/>
      <c r="F6" s="9" t="s">
        <v>48</v>
      </c>
      <c r="G6" s="120"/>
      <c r="H6" s="8"/>
      <c r="I6" s="2"/>
      <c r="J6" s="2"/>
      <c r="K6" s="2"/>
      <c r="L6" s="2"/>
      <c r="BB6" s="38" t="s">
        <v>49</v>
      </c>
      <c r="BC6" s="43" t="s">
        <v>50</v>
      </c>
      <c r="BD6" t="s">
        <v>51</v>
      </c>
      <c r="BE6" t="s">
        <v>52</v>
      </c>
      <c r="BF6" t="s">
        <v>53</v>
      </c>
      <c r="BH6">
        <v>5</v>
      </c>
      <c r="BI6" t="s">
        <v>54</v>
      </c>
      <c r="BJ6" t="s">
        <v>55</v>
      </c>
    </row>
    <row r="7" spans="1:65" ht="15.75" customHeight="1" x14ac:dyDescent="0.25">
      <c r="A7" s="2"/>
      <c r="B7" s="7"/>
      <c r="C7" s="10" t="s">
        <v>56</v>
      </c>
      <c r="D7" s="10"/>
      <c r="E7" s="123" t="s">
        <v>57</v>
      </c>
      <c r="F7" s="123"/>
      <c r="G7" s="123"/>
      <c r="H7" s="8"/>
      <c r="I7" s="2"/>
      <c r="J7" s="2"/>
      <c r="K7" s="2"/>
      <c r="L7" s="2"/>
      <c r="BB7" s="38" t="s">
        <v>58</v>
      </c>
      <c r="BC7" s="43" t="s">
        <v>59</v>
      </c>
      <c r="BD7" t="s">
        <v>60</v>
      </c>
      <c r="BF7" t="s">
        <v>61</v>
      </c>
      <c r="BH7">
        <v>6</v>
      </c>
      <c r="BI7" t="s">
        <v>62</v>
      </c>
      <c r="BJ7" t="s">
        <v>63</v>
      </c>
    </row>
    <row r="8" spans="1:65" ht="23.25" customHeight="1" thickBot="1" x14ac:dyDescent="0.3">
      <c r="A8" s="2"/>
      <c r="B8" s="7"/>
      <c r="C8" s="2"/>
      <c r="D8" s="2"/>
      <c r="E8" s="124"/>
      <c r="F8" s="124"/>
      <c r="G8" s="124"/>
      <c r="H8" s="8"/>
      <c r="I8" s="2"/>
      <c r="J8" s="2"/>
      <c r="K8" s="2"/>
      <c r="L8" s="2"/>
      <c r="BB8" s="38" t="s">
        <v>64</v>
      </c>
      <c r="BC8" s="43" t="s">
        <v>65</v>
      </c>
      <c r="BD8" t="s">
        <v>66</v>
      </c>
      <c r="BH8">
        <v>7</v>
      </c>
      <c r="BI8" t="s">
        <v>67</v>
      </c>
    </row>
    <row r="9" spans="1:65" ht="27" customHeight="1" thickTop="1" thickBot="1" x14ac:dyDescent="0.3">
      <c r="A9" s="2"/>
      <c r="B9" s="7"/>
      <c r="C9" s="156" t="s">
        <v>68</v>
      </c>
      <c r="D9" s="157"/>
      <c r="E9" s="157"/>
      <c r="F9" s="157"/>
      <c r="G9" s="158"/>
      <c r="H9" s="8"/>
      <c r="I9" s="2"/>
      <c r="J9" s="2"/>
      <c r="K9" s="2"/>
      <c r="L9" s="2"/>
      <c r="BB9" s="38" t="s">
        <v>69</v>
      </c>
      <c r="BC9" s="43" t="s">
        <v>70</v>
      </c>
      <c r="BD9" t="s">
        <v>71</v>
      </c>
    </row>
    <row r="10" spans="1:65" ht="15.75" thickTop="1" x14ac:dyDescent="0.25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38" t="s">
        <v>72</v>
      </c>
      <c r="BC10" s="43" t="s">
        <v>73</v>
      </c>
      <c r="BD10" t="s">
        <v>74</v>
      </c>
    </row>
    <row r="11" spans="1:65" ht="15.75" x14ac:dyDescent="0.25">
      <c r="A11" s="2"/>
      <c r="B11" s="7"/>
      <c r="C11" s="3" t="s">
        <v>75</v>
      </c>
      <c r="D11" s="3"/>
      <c r="E11" s="130" t="s">
        <v>76</v>
      </c>
      <c r="F11" s="130"/>
      <c r="G11" s="130"/>
      <c r="H11" s="8"/>
      <c r="I11" s="2"/>
      <c r="J11" s="2"/>
      <c r="K11" s="2"/>
      <c r="L11" s="2"/>
      <c r="BB11" s="38" t="s">
        <v>77</v>
      </c>
      <c r="BC11" s="43" t="s">
        <v>78</v>
      </c>
      <c r="BD11" t="s">
        <v>79</v>
      </c>
    </row>
    <row r="12" spans="1:65" ht="7.5" customHeight="1" x14ac:dyDescent="0.25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38" t="s">
        <v>80</v>
      </c>
      <c r="BC12" s="43" t="s">
        <v>81</v>
      </c>
    </row>
    <row r="13" spans="1:65" x14ac:dyDescent="0.25">
      <c r="A13" s="2"/>
      <c r="B13" s="7"/>
      <c r="C13" s="12" t="s">
        <v>82</v>
      </c>
      <c r="D13" s="129" t="s">
        <v>13</v>
      </c>
      <c r="E13" s="129"/>
      <c r="F13" s="129"/>
      <c r="G13" s="129"/>
      <c r="H13" s="8"/>
      <c r="I13" s="2"/>
      <c r="J13" s="2"/>
      <c r="K13" s="2"/>
      <c r="L13" s="2"/>
      <c r="Z13" s="61"/>
      <c r="BB13" s="38" t="s">
        <v>83</v>
      </c>
      <c r="BC13" s="43" t="s">
        <v>84</v>
      </c>
    </row>
    <row r="14" spans="1:65" x14ac:dyDescent="0.25">
      <c r="A14" s="2"/>
      <c r="B14" s="7"/>
      <c r="C14" s="12" t="s">
        <v>85</v>
      </c>
      <c r="D14" s="129"/>
      <c r="E14" s="129"/>
      <c r="F14" s="129"/>
      <c r="G14" s="129"/>
      <c r="H14" s="8"/>
      <c r="I14" s="2"/>
      <c r="J14" s="2"/>
      <c r="K14" s="2"/>
      <c r="L14" s="2"/>
      <c r="Z14" s="61"/>
      <c r="BB14" s="38" t="s">
        <v>86</v>
      </c>
      <c r="BC14" s="43" t="s">
        <v>87</v>
      </c>
    </row>
    <row r="15" spans="1:65" x14ac:dyDescent="0.25">
      <c r="A15" s="2"/>
      <c r="B15" s="7"/>
      <c r="C15" s="12" t="s">
        <v>88</v>
      </c>
      <c r="D15" s="129"/>
      <c r="E15" s="129"/>
      <c r="F15" s="129"/>
      <c r="G15" s="129"/>
      <c r="H15" s="8"/>
      <c r="I15" s="2"/>
      <c r="J15" s="2"/>
      <c r="K15" s="2"/>
      <c r="L15" s="2"/>
      <c r="Z15" s="61"/>
      <c r="BB15" s="38" t="s">
        <v>89</v>
      </c>
      <c r="BC15" s="43" t="s">
        <v>90</v>
      </c>
    </row>
    <row r="16" spans="1:65" x14ac:dyDescent="0.25">
      <c r="A16" s="2"/>
      <c r="B16" s="7"/>
      <c r="C16" s="12" t="s">
        <v>91</v>
      </c>
      <c r="D16" s="122"/>
      <c r="E16" s="122"/>
      <c r="F16" s="122"/>
      <c r="G16" s="122"/>
      <c r="H16" s="8"/>
      <c r="I16" s="2"/>
      <c r="J16" s="2"/>
      <c r="K16" s="2"/>
      <c r="L16" s="2"/>
      <c r="Z16" s="61"/>
      <c r="BB16" s="38" t="s">
        <v>92</v>
      </c>
      <c r="BC16" s="43" t="s">
        <v>93</v>
      </c>
    </row>
    <row r="17" spans="1:55" x14ac:dyDescent="0.25">
      <c r="A17" s="2"/>
      <c r="B17" s="7"/>
      <c r="C17" s="12" t="s">
        <v>94</v>
      </c>
      <c r="D17" s="131"/>
      <c r="E17" s="131"/>
      <c r="F17" s="131"/>
      <c r="G17" s="131"/>
      <c r="H17" s="8"/>
      <c r="I17" s="2"/>
      <c r="J17" s="2"/>
      <c r="K17" s="2"/>
      <c r="L17" s="2"/>
      <c r="Z17" s="61"/>
      <c r="BB17" s="38" t="s">
        <v>95</v>
      </c>
      <c r="BC17" s="43" t="s">
        <v>96</v>
      </c>
    </row>
    <row r="18" spans="1:55" x14ac:dyDescent="0.2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Z18" s="61"/>
      <c r="BB18" s="38" t="s">
        <v>97</v>
      </c>
      <c r="BC18" s="43" t="s">
        <v>98</v>
      </c>
    </row>
    <row r="19" spans="1:55" ht="15.75" x14ac:dyDescent="0.25">
      <c r="A19" s="2"/>
      <c r="B19" s="7"/>
      <c r="C19" s="132" t="s">
        <v>99</v>
      </c>
      <c r="D19" s="132"/>
      <c r="E19" s="132"/>
      <c r="F19" s="132"/>
      <c r="G19" s="132"/>
      <c r="H19" s="8"/>
      <c r="I19" s="2"/>
      <c r="J19" s="2"/>
      <c r="K19" s="2"/>
      <c r="L19" s="2"/>
      <c r="Z19" s="61"/>
      <c r="BB19" s="38" t="s">
        <v>100</v>
      </c>
      <c r="BC19" s="43" t="s">
        <v>101</v>
      </c>
    </row>
    <row r="20" spans="1:55" ht="6.75" customHeight="1" x14ac:dyDescent="0.25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Z20" s="61"/>
      <c r="BB20" s="38" t="s">
        <v>102</v>
      </c>
      <c r="BC20" s="43" t="s">
        <v>103</v>
      </c>
    </row>
    <row r="21" spans="1:55" x14ac:dyDescent="0.25">
      <c r="A21" s="2"/>
      <c r="B21" s="7"/>
      <c r="C21" s="14" t="s">
        <v>104</v>
      </c>
      <c r="D21" s="159"/>
      <c r="E21" s="159"/>
      <c r="F21" s="159"/>
      <c r="G21" s="159"/>
      <c r="H21" s="8"/>
      <c r="I21" s="2"/>
      <c r="J21" s="2"/>
      <c r="K21" s="15" t="s">
        <v>105</v>
      </c>
      <c r="L21" s="2" t="str">
        <f>IF(OR(D21="",D21=K21),"Preencher "&amp;SUBSTITUTE(C21,":",""),"OK")</f>
        <v>Preencher 2.1. Nº do Processo</v>
      </c>
      <c r="Z21" s="61"/>
      <c r="BB21" s="38" t="s">
        <v>106</v>
      </c>
      <c r="BC21" s="43" t="s">
        <v>107</v>
      </c>
    </row>
    <row r="22" spans="1:55" ht="71.25" customHeight="1" x14ac:dyDescent="0.25">
      <c r="A22" s="2"/>
      <c r="B22" s="7"/>
      <c r="C22" s="16" t="s">
        <v>108</v>
      </c>
      <c r="D22" s="154"/>
      <c r="E22" s="154"/>
      <c r="F22" s="154"/>
      <c r="G22" s="154"/>
      <c r="H22" s="8"/>
      <c r="I22" s="2"/>
      <c r="J22" s="2"/>
      <c r="K22" s="15" t="s">
        <v>109</v>
      </c>
      <c r="L22" s="2" t="str">
        <f>IF(OR(D22="",D22=K22),"Preencher "&amp;SUBSTITUTE(C22,":",""),"OK")</f>
        <v>Preencher 2.2. Resumo do objeto</v>
      </c>
      <c r="BC22" s="43" t="s">
        <v>110</v>
      </c>
    </row>
    <row r="23" spans="1:55" ht="249" customHeight="1" x14ac:dyDescent="0.25">
      <c r="A23" s="2"/>
      <c r="B23" s="7"/>
      <c r="C23" s="16" t="s">
        <v>111</v>
      </c>
      <c r="D23" s="154"/>
      <c r="E23" s="154"/>
      <c r="F23" s="154"/>
      <c r="G23" s="154"/>
      <c r="H23" s="8"/>
      <c r="I23" s="2"/>
      <c r="J23" s="2"/>
      <c r="K23" s="15"/>
      <c r="L23" s="2"/>
      <c r="BC23" s="43" t="s">
        <v>112</v>
      </c>
    </row>
    <row r="24" spans="1:55" ht="30" customHeight="1" x14ac:dyDescent="0.25">
      <c r="A24" s="2"/>
      <c r="B24" s="7"/>
      <c r="C24" s="17"/>
      <c r="D24" s="76" t="s">
        <v>113</v>
      </c>
      <c r="E24" s="42" t="s">
        <v>114</v>
      </c>
      <c r="F24" s="76" t="s">
        <v>115</v>
      </c>
      <c r="G24" s="42" t="s">
        <v>114</v>
      </c>
      <c r="H24" s="8"/>
      <c r="I24" s="2"/>
      <c r="J24" s="2"/>
      <c r="K24" s="15"/>
      <c r="L24" s="2"/>
      <c r="BC24" s="43" t="s">
        <v>116</v>
      </c>
    </row>
    <row r="25" spans="1:55" x14ac:dyDescent="0.25">
      <c r="A25" s="2"/>
      <c r="B25" s="7"/>
      <c r="C25" s="18"/>
      <c r="D25" s="153"/>
      <c r="E25" s="153"/>
      <c r="F25" s="153"/>
      <c r="G25" s="153"/>
      <c r="H25" s="8"/>
      <c r="I25" s="2"/>
      <c r="J25" s="2"/>
      <c r="K25" s="15"/>
      <c r="L25" s="2"/>
      <c r="BC25" s="43" t="s">
        <v>117</v>
      </c>
    </row>
    <row r="26" spans="1:55" ht="15.75" x14ac:dyDescent="0.25">
      <c r="A26" s="2"/>
      <c r="B26" s="7"/>
      <c r="C26" s="132" t="s">
        <v>118</v>
      </c>
      <c r="D26" s="132"/>
      <c r="E26" s="132"/>
      <c r="F26" s="132"/>
      <c r="G26" s="132"/>
      <c r="H26" s="8"/>
      <c r="I26" s="2"/>
      <c r="J26" s="2"/>
      <c r="K26" s="2"/>
      <c r="L26" s="2"/>
      <c r="BC26" s="43" t="s">
        <v>119</v>
      </c>
    </row>
    <row r="27" spans="1:55" x14ac:dyDescent="0.25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43" t="s">
        <v>120</v>
      </c>
    </row>
    <row r="28" spans="1:55" ht="15.75" x14ac:dyDescent="0.25">
      <c r="A28" s="2"/>
      <c r="B28" s="41"/>
      <c r="C28" s="133" t="s">
        <v>121</v>
      </c>
      <c r="D28" s="134"/>
      <c r="E28" s="86"/>
      <c r="F28" s="135" t="s">
        <v>122</v>
      </c>
      <c r="G28" s="134"/>
      <c r="H28" s="8"/>
      <c r="I28" s="2"/>
      <c r="J28" s="2"/>
      <c r="K28" s="2"/>
      <c r="L28" s="2"/>
      <c r="BC28" s="43" t="s">
        <v>123</v>
      </c>
    </row>
    <row r="29" spans="1:55" ht="15.75" x14ac:dyDescent="0.25">
      <c r="A29" s="2"/>
      <c r="B29" s="7"/>
      <c r="C29" s="103" t="s">
        <v>124</v>
      </c>
      <c r="D29" s="105"/>
      <c r="E29" s="86"/>
      <c r="F29" s="103" t="s">
        <v>125</v>
      </c>
      <c r="G29" s="105"/>
      <c r="H29" s="8"/>
      <c r="I29" s="2"/>
      <c r="J29" s="2"/>
      <c r="K29" s="2"/>
      <c r="L29" s="2"/>
      <c r="BC29" s="43" t="s">
        <v>126</v>
      </c>
    </row>
    <row r="30" spans="1:55" ht="15.75" x14ac:dyDescent="0.25">
      <c r="A30" s="2"/>
      <c r="B30" s="7"/>
      <c r="C30" s="116" t="s">
        <v>127</v>
      </c>
      <c r="D30" s="42" t="s">
        <v>128</v>
      </c>
      <c r="E30" s="86"/>
      <c r="F30" s="116" t="s">
        <v>129</v>
      </c>
      <c r="G30" s="42" t="s">
        <v>128</v>
      </c>
      <c r="H30" s="8"/>
      <c r="I30" s="2"/>
      <c r="J30" s="2"/>
      <c r="K30" s="2"/>
      <c r="L30" s="2"/>
    </row>
    <row r="31" spans="1:55" x14ac:dyDescent="0.25">
      <c r="A31" s="2"/>
      <c r="B31" s="7"/>
      <c r="C31" s="14" t="s">
        <v>130</v>
      </c>
      <c r="D31" s="109"/>
      <c r="E31" s="87"/>
      <c r="F31" s="14" t="s">
        <v>131</v>
      </c>
      <c r="G31" s="42" t="s">
        <v>128</v>
      </c>
      <c r="H31" s="8"/>
      <c r="I31" s="2"/>
      <c r="J31" s="2"/>
      <c r="K31" s="2" t="s">
        <v>132</v>
      </c>
      <c r="L31" s="2" t="str">
        <f>IF(OR(D31="",D31=K31),"Preencher "&amp;SUBSTITUTE(C31,":",""),"OK")</f>
        <v>Preencher 3.2. Data Início</v>
      </c>
    </row>
    <row r="32" spans="1:55" x14ac:dyDescent="0.25">
      <c r="A32" s="2"/>
      <c r="B32" s="7"/>
      <c r="C32" s="104" t="s">
        <v>133</v>
      </c>
      <c r="D32" s="108"/>
      <c r="E32" s="87"/>
      <c r="F32" s="14" t="s">
        <v>134</v>
      </c>
      <c r="G32" s="42" t="s">
        <v>135</v>
      </c>
      <c r="H32" s="8"/>
      <c r="I32" s="2"/>
      <c r="J32" s="2"/>
      <c r="K32" s="2" t="s">
        <v>132</v>
      </c>
      <c r="L32" s="2" t="str">
        <f>IF(OR(D32="",D32=K32),"Preencher "&amp;SUBSTITUTE(C32,":",""),"OK")</f>
        <v>Preencher 3.3. Data Término</v>
      </c>
    </row>
    <row r="33" spans="1:12" x14ac:dyDescent="0.25">
      <c r="A33" s="2"/>
      <c r="B33" s="7"/>
      <c r="C33" s="14" t="s">
        <v>136</v>
      </c>
      <c r="D33" s="112"/>
      <c r="E33" s="88"/>
      <c r="F33" s="14" t="s">
        <v>137</v>
      </c>
      <c r="G33" s="114"/>
      <c r="H33" s="8"/>
      <c r="I33" s="2"/>
      <c r="J33" s="2"/>
      <c r="K33" s="2"/>
      <c r="L33" s="2"/>
    </row>
    <row r="34" spans="1:12" x14ac:dyDescent="0.25">
      <c r="A34" s="2"/>
      <c r="B34" s="7"/>
      <c r="C34" s="14" t="s">
        <v>138</v>
      </c>
      <c r="D34" s="110"/>
      <c r="E34" s="89"/>
      <c r="F34" s="14" t="s">
        <v>139</v>
      </c>
      <c r="G34" s="101"/>
      <c r="H34" s="8"/>
      <c r="I34" s="2"/>
      <c r="J34" s="2"/>
      <c r="K34" s="2"/>
      <c r="L34" s="2"/>
    </row>
    <row r="35" spans="1:12" x14ac:dyDescent="0.25">
      <c r="A35" s="2"/>
      <c r="B35" s="7"/>
      <c r="C35" s="14" t="s">
        <v>140</v>
      </c>
      <c r="D35" s="111" t="e">
        <f>+D34/D33</f>
        <v>#DIV/0!</v>
      </c>
      <c r="E35" s="89"/>
      <c r="F35" s="14" t="s">
        <v>141</v>
      </c>
      <c r="G35" s="106" t="e">
        <f>+G34/G33</f>
        <v>#DIV/0!</v>
      </c>
      <c r="H35" s="8"/>
      <c r="I35" s="2"/>
      <c r="J35" s="2"/>
      <c r="K35" s="2" t="s">
        <v>142</v>
      </c>
      <c r="L35" s="2" t="e">
        <f>IF(OR(D35="",D35=K35),"Preencher "&amp;SUBSTITUTE(C35,":",""),"OK")</f>
        <v>#DIV/0!</v>
      </c>
    </row>
    <row r="36" spans="1:12" x14ac:dyDescent="0.25">
      <c r="A36" s="2"/>
      <c r="B36" s="7"/>
      <c r="C36" s="116" t="s">
        <v>143</v>
      </c>
      <c r="D36" s="112"/>
      <c r="E36" s="89"/>
      <c r="F36" s="14" t="s">
        <v>144</v>
      </c>
      <c r="G36" s="107"/>
      <c r="H36" s="8"/>
      <c r="I36" s="2"/>
      <c r="J36" s="2"/>
      <c r="K36" s="2"/>
      <c r="L36" s="2"/>
    </row>
    <row r="37" spans="1:12" ht="28.5" x14ac:dyDescent="0.25">
      <c r="A37" s="2"/>
      <c r="B37" s="19"/>
      <c r="C37" s="40" t="s">
        <v>145</v>
      </c>
      <c r="D37" s="111" t="e">
        <f>+D35/D36</f>
        <v>#DIV/0!</v>
      </c>
      <c r="F37" s="40" t="s">
        <v>146</v>
      </c>
      <c r="G37" s="111" t="e">
        <f>+G35/G36</f>
        <v>#DIV/0!</v>
      </c>
      <c r="H37" s="8"/>
      <c r="I37" s="2"/>
      <c r="J37" s="2"/>
      <c r="K37" s="2"/>
      <c r="L37" s="2"/>
    </row>
    <row r="38" spans="1:12" ht="18.75" customHeight="1" x14ac:dyDescent="0.25">
      <c r="A38" s="2"/>
      <c r="B38" s="7"/>
      <c r="C38" s="40" t="s">
        <v>147</v>
      </c>
      <c r="D38" s="112"/>
      <c r="F38" s="40" t="s">
        <v>148</v>
      </c>
      <c r="G38" s="115"/>
      <c r="H38" s="8"/>
      <c r="I38" s="2"/>
      <c r="J38" s="2"/>
      <c r="K38" s="2"/>
      <c r="L38" s="2"/>
    </row>
    <row r="39" spans="1:12" x14ac:dyDescent="0.25">
      <c r="A39" s="2"/>
      <c r="B39" s="7"/>
      <c r="C39" s="18"/>
      <c r="D39" s="90"/>
      <c r="E39" s="91"/>
      <c r="F39" s="18"/>
      <c r="G39" s="90"/>
      <c r="H39" s="8"/>
      <c r="I39" s="2"/>
      <c r="J39" s="2"/>
      <c r="K39" s="2"/>
      <c r="L39" s="2"/>
    </row>
    <row r="40" spans="1:12" ht="15.75" x14ac:dyDescent="0.25">
      <c r="A40" s="2"/>
      <c r="B40" s="7"/>
      <c r="C40" s="18"/>
      <c r="D40" s="117" t="s">
        <v>149</v>
      </c>
      <c r="E40" s="92"/>
      <c r="F40" s="93"/>
      <c r="G40" s="102" t="e">
        <f>+G34/D34-1</f>
        <v>#DIV/0!</v>
      </c>
      <c r="H40" s="8"/>
      <c r="I40" s="2"/>
      <c r="J40" s="2"/>
      <c r="K40" s="2"/>
      <c r="L40" s="2"/>
    </row>
    <row r="41" spans="1:12" ht="15.75" x14ac:dyDescent="0.25">
      <c r="A41" s="2"/>
      <c r="B41" s="7"/>
      <c r="C41" s="18"/>
      <c r="D41" s="117" t="s">
        <v>150</v>
      </c>
      <c r="E41" s="94"/>
      <c r="F41" s="93"/>
      <c r="G41" s="102" t="e">
        <f>+G35/D35-1</f>
        <v>#DIV/0!</v>
      </c>
      <c r="H41" s="8"/>
      <c r="I41" s="2"/>
      <c r="J41" s="2"/>
      <c r="K41" s="2"/>
      <c r="L41" s="2"/>
    </row>
    <row r="42" spans="1:12" ht="15.75" x14ac:dyDescent="0.25">
      <c r="A42" s="2"/>
      <c r="B42" s="7"/>
      <c r="C42" s="18"/>
      <c r="D42" s="117" t="s">
        <v>151</v>
      </c>
      <c r="E42" s="94"/>
      <c r="F42" s="93"/>
      <c r="G42" s="102" t="e">
        <f>+(G37)/(D37)-1</f>
        <v>#DIV/0!</v>
      </c>
      <c r="H42" s="8"/>
      <c r="I42" s="2"/>
      <c r="J42" s="2"/>
      <c r="K42" s="2"/>
      <c r="L42" s="2"/>
    </row>
    <row r="43" spans="1:12" x14ac:dyDescent="0.25">
      <c r="A43" s="2"/>
      <c r="B43" s="7"/>
      <c r="C43" s="18"/>
      <c r="D43" s="2"/>
      <c r="E43" s="2"/>
      <c r="F43" s="95"/>
      <c r="H43" s="8"/>
      <c r="I43" s="2"/>
      <c r="J43" s="2"/>
      <c r="K43" s="2" t="s">
        <v>128</v>
      </c>
      <c r="L43" s="2" t="str">
        <f>IF(OR(F43="",F43=K43),"Preencher "&amp;SUBSTITUTE(E43,":",""),"OK")</f>
        <v xml:space="preserve">Preencher </v>
      </c>
    </row>
    <row r="44" spans="1:12" ht="30" customHeight="1" x14ac:dyDescent="0.25">
      <c r="A44" s="2"/>
      <c r="B44" s="7"/>
      <c r="C44" s="18"/>
      <c r="D44" s="127" t="s">
        <v>152</v>
      </c>
      <c r="E44" s="128"/>
      <c r="F44" s="125" t="s">
        <v>128</v>
      </c>
      <c r="G44" s="126"/>
      <c r="H44" s="8"/>
      <c r="I44" s="2"/>
      <c r="J44" s="2"/>
      <c r="K44" s="2"/>
      <c r="L44" s="2"/>
    </row>
    <row r="45" spans="1:12" x14ac:dyDescent="0.25">
      <c r="A45" s="2"/>
      <c r="B45" s="7"/>
      <c r="C45" s="2"/>
      <c r="D45" s="2"/>
      <c r="E45" s="2"/>
      <c r="F45" s="2"/>
      <c r="G45" s="2"/>
      <c r="H45" s="8"/>
      <c r="I45" s="2"/>
      <c r="J45" s="2"/>
      <c r="K45" s="2"/>
      <c r="L45" s="2"/>
    </row>
    <row r="46" spans="1:12" ht="15.75" x14ac:dyDescent="0.25">
      <c r="A46" s="2"/>
      <c r="B46" s="20"/>
      <c r="C46" s="98" t="s">
        <v>153</v>
      </c>
      <c r="D46" s="98"/>
      <c r="E46" s="98"/>
      <c r="F46" s="98"/>
      <c r="G46" s="98"/>
      <c r="H46" s="21"/>
      <c r="I46" s="2"/>
      <c r="J46" s="2"/>
      <c r="K46" s="2"/>
      <c r="L46" s="2"/>
    </row>
    <row r="47" spans="1:12" x14ac:dyDescent="0.25">
      <c r="A47" s="2"/>
      <c r="B47" s="7"/>
      <c r="C47" s="96"/>
      <c r="D47" s="96"/>
      <c r="E47" s="96"/>
      <c r="F47" s="99" t="s">
        <v>154</v>
      </c>
      <c r="G47" s="100"/>
      <c r="H47" s="8"/>
      <c r="I47" s="2"/>
      <c r="J47" s="2"/>
      <c r="K47" s="2" t="s">
        <v>155</v>
      </c>
      <c r="L47" s="2" t="str">
        <f>IF(OR(D61="",D61=K47),"Preencher "&amp;SUBSTITUTE(C61,":",""),"OK")</f>
        <v>Preencher 5.1. Resultado esperado com a contratação e seus impactos positivos</v>
      </c>
    </row>
    <row r="48" spans="1:12" x14ac:dyDescent="0.25">
      <c r="A48" s="2"/>
      <c r="B48" s="7"/>
      <c r="C48" s="97" t="s">
        <v>156</v>
      </c>
      <c r="D48" s="97"/>
      <c r="E48" s="97"/>
      <c r="F48" s="122"/>
      <c r="G48" s="122"/>
      <c r="H48" s="8"/>
      <c r="I48" s="2"/>
      <c r="J48" s="2"/>
      <c r="K48" s="2"/>
      <c r="L48" s="2"/>
    </row>
    <row r="49" spans="1:12" x14ac:dyDescent="0.25">
      <c r="A49" s="2"/>
      <c r="B49" s="7"/>
      <c r="C49" s="12" t="s">
        <v>157</v>
      </c>
      <c r="D49" s="97"/>
      <c r="E49" s="97"/>
      <c r="F49" s="122"/>
      <c r="G49" s="122"/>
      <c r="H49" s="8"/>
      <c r="I49" s="2"/>
      <c r="J49" s="2"/>
      <c r="K49" s="2"/>
      <c r="L49" s="2"/>
    </row>
    <row r="50" spans="1:12" x14ac:dyDescent="0.25">
      <c r="A50" s="2"/>
      <c r="B50" s="7"/>
      <c r="C50" s="12" t="s">
        <v>158</v>
      </c>
      <c r="D50" s="97"/>
      <c r="E50" s="97"/>
      <c r="F50" s="122"/>
      <c r="G50" s="122"/>
      <c r="H50" s="8"/>
      <c r="I50" s="2"/>
      <c r="J50" s="2"/>
      <c r="K50" s="2"/>
      <c r="L50" s="2"/>
    </row>
    <row r="51" spans="1:12" x14ac:dyDescent="0.25">
      <c r="A51" s="2"/>
      <c r="B51" s="7"/>
      <c r="C51" s="12" t="s">
        <v>159</v>
      </c>
      <c r="D51" s="97"/>
      <c r="E51" s="97"/>
      <c r="F51" s="122"/>
      <c r="G51" s="122"/>
      <c r="H51" s="8"/>
      <c r="I51" s="2"/>
      <c r="J51" s="2"/>
      <c r="K51" s="2" t="s">
        <v>132</v>
      </c>
      <c r="L51" s="2" t="e">
        <f>IF(OR(#REF!="",#REF!=K51),"Preencher "&amp;SUBSTITUTE(#REF!,":",""),"OK")</f>
        <v>#REF!</v>
      </c>
    </row>
    <row r="52" spans="1:12" x14ac:dyDescent="0.25">
      <c r="A52" s="2"/>
      <c r="B52" s="7"/>
      <c r="C52" s="12" t="s">
        <v>160</v>
      </c>
      <c r="D52" s="97"/>
      <c r="E52" s="97"/>
      <c r="F52" s="122"/>
      <c r="G52" s="122"/>
      <c r="H52" s="8"/>
      <c r="I52" s="2"/>
      <c r="J52" s="2"/>
      <c r="K52" s="2"/>
      <c r="L52" s="2"/>
    </row>
    <row r="53" spans="1:12" x14ac:dyDescent="0.25">
      <c r="A53" s="2"/>
      <c r="B53" s="7"/>
      <c r="C53" s="12" t="s">
        <v>161</v>
      </c>
      <c r="D53" s="97"/>
      <c r="E53" s="97"/>
      <c r="F53" s="122"/>
      <c r="G53" s="122"/>
      <c r="H53" s="8"/>
      <c r="I53" s="2"/>
      <c r="J53" s="2"/>
      <c r="K53" s="2"/>
      <c r="L53" s="2"/>
    </row>
    <row r="54" spans="1:12" x14ac:dyDescent="0.25">
      <c r="A54" s="2"/>
      <c r="B54" s="7"/>
      <c r="C54" s="12" t="s">
        <v>162</v>
      </c>
      <c r="D54" s="97"/>
      <c r="E54" s="97"/>
      <c r="F54" s="122"/>
      <c r="G54" s="122"/>
      <c r="H54" s="8"/>
      <c r="I54" s="2"/>
      <c r="J54" s="2"/>
      <c r="K54" s="2"/>
      <c r="L54" s="2"/>
    </row>
    <row r="55" spans="1:12" x14ac:dyDescent="0.25">
      <c r="A55" s="2"/>
      <c r="B55" s="7"/>
      <c r="H55" s="8"/>
      <c r="I55" s="2"/>
      <c r="J55" s="2"/>
      <c r="K55" s="2"/>
      <c r="L55" s="2"/>
    </row>
    <row r="56" spans="1:12" ht="15.75" thickBot="1" x14ac:dyDescent="0.3">
      <c r="A56" s="2"/>
      <c r="B56" s="22"/>
      <c r="C56" s="113"/>
      <c r="D56" s="23"/>
      <c r="E56" s="23"/>
      <c r="F56" s="113"/>
      <c r="G56" s="113"/>
      <c r="H56" s="24"/>
      <c r="I56" s="2"/>
      <c r="J56" s="2"/>
      <c r="K56" s="2"/>
      <c r="L56" s="2"/>
    </row>
    <row r="57" spans="1:12" ht="16.5" thickTop="1" thickBot="1" x14ac:dyDescent="0.3">
      <c r="A57" s="2"/>
      <c r="B57" s="2"/>
      <c r="C57" s="13"/>
      <c r="D57" s="2"/>
      <c r="E57" s="2"/>
      <c r="F57" s="13"/>
      <c r="G57" s="13"/>
      <c r="H57" s="2"/>
      <c r="I57" s="2"/>
      <c r="J57" s="2"/>
      <c r="K57" s="2"/>
      <c r="L57" s="2"/>
    </row>
    <row r="58" spans="1:12" ht="20.25" customHeight="1" thickTop="1" x14ac:dyDescent="0.25">
      <c r="A58" s="2"/>
      <c r="B58" s="4"/>
      <c r="C58" s="25"/>
      <c r="D58" s="25"/>
      <c r="E58" s="25"/>
      <c r="F58" s="25"/>
      <c r="G58" s="25"/>
      <c r="H58" s="6"/>
      <c r="I58" s="2"/>
      <c r="J58" s="2"/>
      <c r="K58" s="2"/>
      <c r="L58" s="2"/>
    </row>
    <row r="59" spans="1:12" ht="20.25" customHeight="1" x14ac:dyDescent="0.25">
      <c r="A59" s="2"/>
      <c r="B59" s="7"/>
      <c r="C59" s="132" t="s">
        <v>163</v>
      </c>
      <c r="D59" s="132"/>
      <c r="E59" s="132"/>
      <c r="F59" s="132"/>
      <c r="G59" s="132"/>
      <c r="H59" s="8"/>
      <c r="I59" s="2"/>
      <c r="J59" s="2"/>
      <c r="K59" s="2"/>
      <c r="L59" s="2"/>
    </row>
    <row r="60" spans="1:12" x14ac:dyDescent="0.25">
      <c r="A60" s="26"/>
      <c r="B60" s="7"/>
      <c r="C60" s="2"/>
      <c r="D60" s="2"/>
      <c r="E60" s="2"/>
      <c r="F60" s="2"/>
      <c r="G60" s="2"/>
      <c r="H60" s="8"/>
      <c r="I60" s="26"/>
      <c r="J60" s="26"/>
      <c r="K60" s="26"/>
      <c r="L60" s="26"/>
    </row>
    <row r="61" spans="1:12" ht="105.75" customHeight="1" x14ac:dyDescent="0.25">
      <c r="A61" s="2"/>
      <c r="B61" s="7"/>
      <c r="C61" s="40" t="s">
        <v>164</v>
      </c>
      <c r="D61" s="154"/>
      <c r="E61" s="154"/>
      <c r="F61" s="154"/>
      <c r="G61" s="154"/>
      <c r="H61" s="8"/>
      <c r="I61" s="2"/>
      <c r="J61" s="2"/>
      <c r="K61" s="2" t="s">
        <v>165</v>
      </c>
      <c r="L61" s="2" t="str">
        <f>IF(OR(F47="",F47=K61),"Na falta do anexo, preencher a justificativa","OK")</f>
        <v>OK</v>
      </c>
    </row>
    <row r="62" spans="1:12" ht="74.25" customHeight="1" x14ac:dyDescent="0.25">
      <c r="A62" s="2"/>
      <c r="B62" s="7"/>
      <c r="C62" s="40" t="s">
        <v>166</v>
      </c>
      <c r="D62" s="154"/>
      <c r="E62" s="154"/>
      <c r="F62" s="154"/>
      <c r="G62" s="154"/>
      <c r="H62" s="8"/>
      <c r="I62" s="2"/>
      <c r="J62" s="2"/>
      <c r="K62" s="2" t="s">
        <v>165</v>
      </c>
      <c r="L62" s="2" t="e">
        <f>IF(OR(#REF!="",#REF!=K62),"Na falta do anexo, preencher a justificativa","OK")</f>
        <v>#REF!</v>
      </c>
    </row>
    <row r="63" spans="1:12" ht="71.25" x14ac:dyDescent="0.25">
      <c r="A63" s="2"/>
      <c r="B63" s="7"/>
      <c r="C63" s="40" t="s">
        <v>167</v>
      </c>
      <c r="D63" s="152"/>
      <c r="E63" s="150"/>
      <c r="F63" s="150"/>
      <c r="G63" s="151"/>
      <c r="H63" s="8"/>
      <c r="I63" s="2"/>
      <c r="J63" s="2"/>
      <c r="K63" s="2" t="s">
        <v>165</v>
      </c>
      <c r="L63" s="2" t="e">
        <f>IF(OR(#REF!="",#REF!=K63),"Na falta do anexo, preencher a justificativa","OK")</f>
        <v>#REF!</v>
      </c>
    </row>
    <row r="64" spans="1:12" ht="45.75" customHeight="1" x14ac:dyDescent="0.25">
      <c r="A64" s="2"/>
      <c r="B64" s="7"/>
      <c r="C64" s="40" t="s">
        <v>168</v>
      </c>
      <c r="D64" s="152"/>
      <c r="E64" s="150"/>
      <c r="F64" s="150"/>
      <c r="G64" s="151"/>
      <c r="H64" s="8"/>
      <c r="I64" s="2"/>
      <c r="J64" s="2"/>
      <c r="K64" s="2"/>
      <c r="L64" s="2"/>
    </row>
    <row r="65" spans="1:12" ht="45" customHeight="1" x14ac:dyDescent="0.25">
      <c r="A65" s="2"/>
      <c r="B65" s="7"/>
      <c r="C65" s="40" t="s">
        <v>169</v>
      </c>
      <c r="D65" s="150"/>
      <c r="E65" s="150"/>
      <c r="F65" s="150"/>
      <c r="G65" s="151"/>
      <c r="H65" s="8"/>
      <c r="I65" s="2"/>
      <c r="J65" s="2"/>
      <c r="K65" s="2"/>
      <c r="L65" s="2"/>
    </row>
    <row r="66" spans="1:12" ht="6" customHeight="1" thickBot="1" x14ac:dyDescent="0.3">
      <c r="A66" s="2"/>
      <c r="B66" s="7"/>
      <c r="C66" s="13"/>
      <c r="D66" s="2"/>
      <c r="E66" s="2"/>
      <c r="F66" s="2"/>
      <c r="G66" s="2"/>
      <c r="H66" s="8"/>
      <c r="I66" s="2"/>
      <c r="J66" s="2"/>
      <c r="K66" s="2"/>
      <c r="L66" s="2"/>
    </row>
    <row r="67" spans="1:12" ht="15.75" thickTop="1" x14ac:dyDescent="0.25">
      <c r="A67" s="2"/>
      <c r="B67" s="4"/>
      <c r="C67" s="5"/>
      <c r="D67" s="27"/>
      <c r="E67" s="27"/>
      <c r="F67" s="5"/>
      <c r="G67" s="5"/>
      <c r="H67" s="6"/>
      <c r="I67" s="2"/>
      <c r="J67" s="2"/>
      <c r="K67" s="2"/>
      <c r="L67" s="2"/>
    </row>
    <row r="68" spans="1:12" ht="15.75" x14ac:dyDescent="0.25">
      <c r="A68" s="2"/>
      <c r="B68" s="7"/>
      <c r="C68" s="3" t="s">
        <v>170</v>
      </c>
      <c r="E68" s="18"/>
      <c r="F68" s="2"/>
      <c r="H68" s="8"/>
      <c r="I68" s="2"/>
      <c r="J68" s="2"/>
      <c r="K68" s="2"/>
      <c r="L68" s="2"/>
    </row>
    <row r="69" spans="1:12" x14ac:dyDescent="0.25">
      <c r="A69" s="2"/>
      <c r="B69" s="7"/>
      <c r="C69" s="77" t="s">
        <v>171</v>
      </c>
      <c r="D69" s="84" t="s">
        <v>52</v>
      </c>
      <c r="F69" s="18"/>
      <c r="G69" s="137"/>
      <c r="H69" s="8"/>
      <c r="I69" s="2"/>
      <c r="J69" s="2"/>
      <c r="K69" s="2"/>
      <c r="L69" s="2"/>
    </row>
    <row r="70" spans="1:12" ht="18" hidden="1" customHeight="1" x14ac:dyDescent="0.25">
      <c r="A70" s="2"/>
      <c r="B70" s="7"/>
      <c r="C70" s="78" t="s">
        <v>172</v>
      </c>
      <c r="D70" s="79" t="s">
        <v>173</v>
      </c>
      <c r="F70" s="80"/>
      <c r="G70" s="137"/>
      <c r="H70" s="8"/>
      <c r="I70" s="2"/>
      <c r="J70" s="2"/>
      <c r="K70" s="2"/>
      <c r="L70" s="2"/>
    </row>
    <row r="71" spans="1:12" x14ac:dyDescent="0.25">
      <c r="A71" s="2"/>
      <c r="B71" s="7"/>
      <c r="C71" s="2"/>
      <c r="D71" s="18"/>
      <c r="E71" s="18"/>
      <c r="F71" s="2"/>
      <c r="G71" s="83"/>
      <c r="H71" s="8"/>
      <c r="I71" s="2"/>
      <c r="J71" s="2"/>
      <c r="K71" s="2"/>
      <c r="L71" s="2"/>
    </row>
    <row r="72" spans="1:12" ht="15.75" x14ac:dyDescent="0.25">
      <c r="A72" s="2"/>
      <c r="B72" s="7"/>
      <c r="C72" s="3" t="s">
        <v>174</v>
      </c>
      <c r="D72" s="18"/>
      <c r="E72" s="18"/>
      <c r="F72" s="2"/>
      <c r="G72" s="2"/>
      <c r="H72" s="8"/>
      <c r="I72" s="2"/>
      <c r="J72" s="2"/>
      <c r="K72" s="2"/>
      <c r="L72" s="2"/>
    </row>
    <row r="73" spans="1:12" ht="15" customHeight="1" x14ac:dyDescent="0.25">
      <c r="A73" s="2"/>
      <c r="B73" s="28"/>
      <c r="C73" s="138"/>
      <c r="D73" s="138"/>
      <c r="E73" s="138"/>
      <c r="F73" s="138"/>
      <c r="G73" s="138"/>
      <c r="H73" s="29"/>
      <c r="I73" s="2"/>
      <c r="J73" s="2"/>
      <c r="K73" s="2"/>
      <c r="L73" s="2"/>
    </row>
    <row r="74" spans="1:12" ht="15" customHeight="1" x14ac:dyDescent="0.25">
      <c r="A74" s="2"/>
      <c r="B74" s="28"/>
      <c r="C74" s="138"/>
      <c r="D74" s="138"/>
      <c r="E74" s="138"/>
      <c r="F74" s="138"/>
      <c r="G74" s="138"/>
      <c r="H74" s="29"/>
      <c r="I74" s="2"/>
      <c r="J74" s="2"/>
      <c r="K74" s="2"/>
      <c r="L74" s="2"/>
    </row>
    <row r="75" spans="1:12" ht="15" customHeight="1" x14ac:dyDescent="0.25">
      <c r="A75" s="2"/>
      <c r="B75" s="28"/>
      <c r="C75" s="138"/>
      <c r="D75" s="138"/>
      <c r="E75" s="138"/>
      <c r="F75" s="138"/>
      <c r="G75" s="138"/>
      <c r="H75" s="29"/>
      <c r="I75" s="2"/>
      <c r="J75" s="2"/>
      <c r="K75" s="2"/>
      <c r="L75" s="2"/>
    </row>
    <row r="76" spans="1:12" ht="15" customHeight="1" x14ac:dyDescent="0.25">
      <c r="A76" s="2"/>
      <c r="B76" s="28"/>
      <c r="C76" s="138"/>
      <c r="D76" s="138"/>
      <c r="E76" s="138"/>
      <c r="F76" s="138"/>
      <c r="G76" s="138"/>
      <c r="H76" s="29"/>
      <c r="I76" s="2"/>
      <c r="J76" s="2"/>
      <c r="K76" s="2"/>
      <c r="L76" s="2"/>
    </row>
    <row r="77" spans="1:12" ht="15" customHeight="1" x14ac:dyDescent="0.25">
      <c r="A77" s="2"/>
      <c r="B77" s="28"/>
      <c r="C77" s="138"/>
      <c r="D77" s="138"/>
      <c r="E77" s="138"/>
      <c r="F77" s="138"/>
      <c r="G77" s="138"/>
      <c r="H77" s="29"/>
      <c r="I77" s="2"/>
      <c r="J77" s="2"/>
      <c r="K77" s="2"/>
      <c r="L77" s="2"/>
    </row>
    <row r="78" spans="1:12" ht="15" customHeight="1" x14ac:dyDescent="0.25">
      <c r="A78" s="2"/>
      <c r="B78" s="28"/>
      <c r="C78" s="138"/>
      <c r="D78" s="138"/>
      <c r="E78" s="138"/>
      <c r="F78" s="138"/>
      <c r="G78" s="138"/>
      <c r="H78" s="29"/>
      <c r="I78" s="2"/>
      <c r="J78" s="2"/>
      <c r="K78" s="2"/>
      <c r="L78" s="2"/>
    </row>
    <row r="79" spans="1:12" ht="15" customHeight="1" x14ac:dyDescent="0.25">
      <c r="A79" s="2"/>
      <c r="B79" s="28"/>
      <c r="C79" s="138"/>
      <c r="D79" s="138"/>
      <c r="E79" s="138"/>
      <c r="F79" s="138"/>
      <c r="G79" s="138"/>
      <c r="H79" s="29"/>
      <c r="I79" s="2"/>
      <c r="J79" s="2"/>
      <c r="K79" s="2"/>
      <c r="L79" s="2"/>
    </row>
    <row r="80" spans="1:12" ht="15" customHeight="1" x14ac:dyDescent="0.25">
      <c r="A80" s="2"/>
      <c r="B80" s="28"/>
      <c r="C80" s="138"/>
      <c r="D80" s="138"/>
      <c r="E80" s="138"/>
      <c r="F80" s="138"/>
      <c r="G80" s="138"/>
      <c r="H80" s="29"/>
      <c r="I80" s="2"/>
      <c r="J80" s="2"/>
      <c r="K80" s="2"/>
      <c r="L80" s="2"/>
    </row>
    <row r="81" spans="1:12" ht="15" customHeight="1" x14ac:dyDescent="0.25">
      <c r="A81" s="2"/>
      <c r="B81" s="28"/>
      <c r="C81" s="138"/>
      <c r="D81" s="138"/>
      <c r="E81" s="138"/>
      <c r="F81" s="138"/>
      <c r="G81" s="138"/>
      <c r="H81" s="29"/>
      <c r="I81" s="2"/>
      <c r="J81" s="2"/>
      <c r="K81" s="2"/>
      <c r="L81" s="2"/>
    </row>
    <row r="82" spans="1:12" ht="15" customHeight="1" x14ac:dyDescent="0.25">
      <c r="A82" s="2"/>
      <c r="B82" s="28"/>
      <c r="C82" s="138"/>
      <c r="D82" s="138"/>
      <c r="E82" s="138"/>
      <c r="F82" s="138"/>
      <c r="G82" s="138"/>
      <c r="H82" s="29"/>
      <c r="I82" s="2"/>
      <c r="J82" s="2"/>
      <c r="K82" s="2"/>
      <c r="L82" s="2"/>
    </row>
    <row r="83" spans="1:12" ht="15" customHeight="1" x14ac:dyDescent="0.25">
      <c r="A83" s="2"/>
      <c r="B83" s="28"/>
      <c r="C83" s="138"/>
      <c r="D83" s="138"/>
      <c r="E83" s="138"/>
      <c r="F83" s="138"/>
      <c r="G83" s="138"/>
      <c r="H83" s="29"/>
      <c r="I83" s="2"/>
      <c r="J83" s="2"/>
      <c r="K83" s="2"/>
      <c r="L83" s="2"/>
    </row>
    <row r="84" spans="1:12" ht="15" customHeight="1" x14ac:dyDescent="0.25">
      <c r="A84" s="2"/>
      <c r="B84" s="28"/>
      <c r="C84" s="138"/>
      <c r="D84" s="138"/>
      <c r="E84" s="138"/>
      <c r="F84" s="138"/>
      <c r="G84" s="138"/>
      <c r="H84" s="29"/>
      <c r="I84" s="2"/>
      <c r="J84" s="2"/>
      <c r="K84" s="2"/>
      <c r="L84" s="2"/>
    </row>
    <row r="85" spans="1:12" ht="15" customHeight="1" x14ac:dyDescent="0.25">
      <c r="A85" s="2"/>
      <c r="B85" s="28"/>
      <c r="C85" s="138"/>
      <c r="D85" s="138"/>
      <c r="E85" s="138"/>
      <c r="F85" s="138"/>
      <c r="G85" s="138"/>
      <c r="H85" s="29"/>
      <c r="I85" s="2"/>
      <c r="J85" s="2"/>
      <c r="K85" s="2"/>
      <c r="L85" s="2"/>
    </row>
    <row r="86" spans="1:12" ht="15" customHeight="1" x14ac:dyDescent="0.25">
      <c r="A86" s="2"/>
      <c r="B86" s="28"/>
      <c r="C86" s="138"/>
      <c r="D86" s="138"/>
      <c r="E86" s="138"/>
      <c r="F86" s="138"/>
      <c r="G86" s="138"/>
      <c r="H86" s="29"/>
      <c r="I86" s="2"/>
      <c r="J86" s="2"/>
      <c r="K86" s="2"/>
      <c r="L86" s="2"/>
    </row>
    <row r="87" spans="1:12" ht="15" customHeight="1" x14ac:dyDescent="0.25">
      <c r="A87" s="2"/>
      <c r="B87" s="28"/>
      <c r="C87" s="138"/>
      <c r="D87" s="138"/>
      <c r="E87" s="138"/>
      <c r="F87" s="138"/>
      <c r="G87" s="138"/>
      <c r="H87" s="29"/>
      <c r="I87" s="2"/>
      <c r="J87" s="2"/>
      <c r="K87" s="2"/>
      <c r="L87" s="2"/>
    </row>
    <row r="88" spans="1:12" ht="15" customHeight="1" x14ac:dyDescent="0.25">
      <c r="A88" s="2"/>
      <c r="B88" s="28"/>
      <c r="C88" s="138"/>
      <c r="D88" s="138"/>
      <c r="E88" s="138"/>
      <c r="F88" s="138"/>
      <c r="G88" s="138"/>
      <c r="H88" s="29"/>
      <c r="I88" s="2"/>
      <c r="J88" s="2"/>
      <c r="K88" s="2"/>
      <c r="L88" s="2"/>
    </row>
    <row r="89" spans="1:12" ht="15" customHeight="1" x14ac:dyDescent="0.25">
      <c r="A89" s="2"/>
      <c r="B89" s="28"/>
      <c r="C89" s="138"/>
      <c r="D89" s="138"/>
      <c r="E89" s="138"/>
      <c r="F89" s="138"/>
      <c r="G89" s="138"/>
      <c r="H89" s="29"/>
      <c r="I89" s="2"/>
      <c r="J89" s="2"/>
      <c r="K89" s="2"/>
      <c r="L89" s="2"/>
    </row>
    <row r="90" spans="1:12" ht="15" customHeight="1" x14ac:dyDescent="0.25">
      <c r="A90" s="2"/>
      <c r="B90" s="28"/>
      <c r="C90" s="138"/>
      <c r="D90" s="138"/>
      <c r="E90" s="138"/>
      <c r="F90" s="138"/>
      <c r="G90" s="138"/>
      <c r="H90" s="29"/>
      <c r="I90" s="2"/>
      <c r="J90" s="2"/>
      <c r="K90" s="2"/>
      <c r="L90" s="2"/>
    </row>
    <row r="91" spans="1:12" ht="15" customHeight="1" x14ac:dyDescent="0.25">
      <c r="A91" s="2"/>
      <c r="B91" s="28"/>
      <c r="C91" s="138"/>
      <c r="D91" s="138"/>
      <c r="E91" s="138"/>
      <c r="F91" s="138"/>
      <c r="G91" s="138"/>
      <c r="H91" s="29"/>
      <c r="I91" s="2"/>
      <c r="J91" s="2"/>
      <c r="K91" s="2"/>
      <c r="L91" s="2"/>
    </row>
    <row r="92" spans="1:12" ht="15" customHeight="1" x14ac:dyDescent="0.25">
      <c r="A92" s="2"/>
      <c r="B92" s="28"/>
      <c r="C92" s="138"/>
      <c r="D92" s="138"/>
      <c r="E92" s="138"/>
      <c r="F92" s="138"/>
      <c r="G92" s="138"/>
      <c r="H92" s="29"/>
      <c r="I92" s="2"/>
      <c r="J92" s="2"/>
      <c r="K92" s="2"/>
      <c r="L92" s="2"/>
    </row>
    <row r="93" spans="1:12" ht="15" customHeight="1" x14ac:dyDescent="0.25">
      <c r="A93" s="2"/>
      <c r="B93" s="28"/>
      <c r="C93" s="138"/>
      <c r="D93" s="138"/>
      <c r="E93" s="138"/>
      <c r="F93" s="138"/>
      <c r="G93" s="138"/>
      <c r="H93" s="29"/>
      <c r="I93" s="2"/>
      <c r="J93" s="2"/>
      <c r="K93" s="2"/>
      <c r="L93" s="2"/>
    </row>
    <row r="94" spans="1:12" ht="9" customHeight="1" thickBot="1" x14ac:dyDescent="0.3">
      <c r="A94" s="2"/>
      <c r="B94" s="30"/>
      <c r="C94" s="31"/>
      <c r="D94" s="31"/>
      <c r="E94" s="31"/>
      <c r="F94" s="31"/>
      <c r="G94" s="31"/>
      <c r="H94" s="32"/>
      <c r="I94" s="2"/>
      <c r="J94" s="2"/>
      <c r="K94" s="2"/>
      <c r="L94" s="2"/>
    </row>
    <row r="95" spans="1:12" ht="7.15" customHeight="1" thickTop="1" x14ac:dyDescent="0.25">
      <c r="A95" s="2"/>
      <c r="B95" s="7"/>
      <c r="C95" s="2"/>
      <c r="D95" s="18"/>
      <c r="E95" s="18"/>
      <c r="F95" s="2"/>
      <c r="G95" s="2"/>
      <c r="H95" s="8"/>
      <c r="I95" s="2"/>
      <c r="J95" s="2"/>
      <c r="K95" s="2"/>
      <c r="L95" s="2"/>
    </row>
    <row r="96" spans="1:12" ht="25.15" customHeight="1" x14ac:dyDescent="0.25">
      <c r="A96" s="2"/>
      <c r="B96" s="7"/>
      <c r="C96" s="3" t="s">
        <v>175</v>
      </c>
      <c r="D96" s="10"/>
      <c r="E96" s="10"/>
      <c r="F96" s="139"/>
      <c r="G96" s="139"/>
      <c r="H96" s="8"/>
      <c r="I96" s="2"/>
      <c r="J96" s="2"/>
      <c r="K96" s="2"/>
      <c r="L96" s="2"/>
    </row>
    <row r="97" spans="1:12" x14ac:dyDescent="0.25">
      <c r="A97" s="2"/>
      <c r="B97" s="7"/>
      <c r="C97" s="2"/>
      <c r="D97" s="2"/>
      <c r="E97" s="33"/>
      <c r="F97" s="2"/>
      <c r="G97" s="2"/>
      <c r="H97" s="8"/>
      <c r="I97" s="2"/>
      <c r="J97" s="2"/>
      <c r="K97" s="2"/>
      <c r="L97" s="2"/>
    </row>
    <row r="98" spans="1:12" x14ac:dyDescent="0.25">
      <c r="A98" s="2"/>
      <c r="B98" s="7"/>
      <c r="C98" s="140" t="s">
        <v>176</v>
      </c>
      <c r="D98" s="142"/>
      <c r="E98" s="34"/>
      <c r="F98" s="144" t="s">
        <v>9</v>
      </c>
      <c r="G98" s="146"/>
      <c r="H98" s="8"/>
      <c r="I98" s="2"/>
      <c r="J98" s="2"/>
      <c r="K98" s="2"/>
      <c r="L98" s="2"/>
    </row>
    <row r="99" spans="1:12" x14ac:dyDescent="0.25">
      <c r="A99" s="2"/>
      <c r="B99" s="7"/>
      <c r="C99" s="141"/>
      <c r="D99" s="143"/>
      <c r="E99" s="34"/>
      <c r="F99" s="145"/>
      <c r="G99" s="147"/>
      <c r="H99" s="8"/>
      <c r="I99" s="2"/>
      <c r="J99" s="2"/>
      <c r="K99" s="2"/>
      <c r="L99" s="2"/>
    </row>
    <row r="100" spans="1:12" x14ac:dyDescent="0.25">
      <c r="A100" s="2"/>
      <c r="B100" s="7"/>
      <c r="C100" s="18"/>
      <c r="D100" s="35"/>
      <c r="E100" s="35"/>
      <c r="F100" s="18"/>
      <c r="G100" s="34"/>
      <c r="H100" s="8"/>
      <c r="I100" s="2"/>
      <c r="J100" s="2"/>
      <c r="K100" s="2"/>
      <c r="L100" s="2"/>
    </row>
    <row r="101" spans="1:12" ht="15.75" customHeight="1" x14ac:dyDescent="0.25">
      <c r="A101" s="2"/>
      <c r="B101" s="7"/>
      <c r="C101" s="13" t="s">
        <v>177</v>
      </c>
      <c r="E101" s="36"/>
      <c r="F101" s="36"/>
      <c r="G101" s="36"/>
      <c r="H101" s="8"/>
      <c r="I101" s="2"/>
      <c r="J101" s="2"/>
      <c r="K101" s="2"/>
      <c r="L101" s="2"/>
    </row>
    <row r="102" spans="1:12" ht="15.75" customHeight="1" x14ac:dyDescent="0.25">
      <c r="A102" s="2"/>
      <c r="B102" s="7"/>
      <c r="C102" s="149"/>
      <c r="D102" s="149"/>
      <c r="E102" s="149"/>
      <c r="F102" s="149"/>
      <c r="G102" s="149"/>
      <c r="H102" s="8"/>
      <c r="I102" s="2"/>
      <c r="J102" s="2"/>
      <c r="K102" s="2"/>
      <c r="L102" s="2"/>
    </row>
    <row r="103" spans="1:12" ht="15.75" customHeight="1" x14ac:dyDescent="0.25">
      <c r="A103" s="2"/>
      <c r="B103" s="7"/>
      <c r="C103" s="149"/>
      <c r="D103" s="149"/>
      <c r="E103" s="149"/>
      <c r="F103" s="149"/>
      <c r="G103" s="149"/>
      <c r="H103" s="8"/>
      <c r="I103" s="2"/>
      <c r="J103" s="2"/>
      <c r="K103" s="2"/>
      <c r="L103" s="2"/>
    </row>
    <row r="104" spans="1:12" ht="15.75" customHeight="1" x14ac:dyDescent="0.25">
      <c r="A104" s="2"/>
      <c r="B104" s="7"/>
      <c r="C104" s="149"/>
      <c r="D104" s="149"/>
      <c r="E104" s="149"/>
      <c r="F104" s="149"/>
      <c r="G104" s="149"/>
      <c r="H104" s="8"/>
      <c r="I104" s="2"/>
      <c r="J104" s="2"/>
      <c r="K104" s="2"/>
      <c r="L104" s="2"/>
    </row>
    <row r="105" spans="1:12" ht="15.75" customHeight="1" x14ac:dyDescent="0.25">
      <c r="A105" s="2"/>
      <c r="B105" s="7"/>
      <c r="C105" s="149"/>
      <c r="D105" s="149"/>
      <c r="E105" s="149"/>
      <c r="F105" s="149"/>
      <c r="G105" s="149"/>
      <c r="H105" s="8"/>
      <c r="I105" s="2"/>
      <c r="J105" s="2"/>
      <c r="K105" s="2"/>
      <c r="L105" s="2"/>
    </row>
    <row r="106" spans="1:12" ht="15.75" customHeight="1" x14ac:dyDescent="0.25">
      <c r="A106" s="2"/>
      <c r="B106" s="7"/>
      <c r="C106" s="149"/>
      <c r="D106" s="149"/>
      <c r="E106" s="149"/>
      <c r="F106" s="149"/>
      <c r="G106" s="149"/>
      <c r="H106" s="8"/>
      <c r="I106" s="2"/>
      <c r="J106" s="2"/>
      <c r="K106" s="2"/>
      <c r="L106" s="2"/>
    </row>
    <row r="107" spans="1:12" ht="15.75" customHeight="1" x14ac:dyDescent="0.25">
      <c r="A107" s="2"/>
      <c r="B107" s="7"/>
      <c r="C107" s="149"/>
      <c r="D107" s="149"/>
      <c r="E107" s="149"/>
      <c r="F107" s="149"/>
      <c r="G107" s="149"/>
      <c r="H107" s="8"/>
      <c r="I107" s="2"/>
      <c r="J107" s="2"/>
      <c r="K107" s="2"/>
      <c r="L107" s="2"/>
    </row>
    <row r="108" spans="1:12" ht="15.75" customHeight="1" x14ac:dyDescent="0.25">
      <c r="A108" s="2"/>
      <c r="B108" s="7"/>
      <c r="C108" s="149"/>
      <c r="D108" s="149"/>
      <c r="E108" s="149"/>
      <c r="F108" s="149"/>
      <c r="G108" s="149"/>
      <c r="H108" s="8"/>
      <c r="I108" s="2"/>
      <c r="J108" s="2"/>
      <c r="K108" s="2"/>
      <c r="L108" s="2"/>
    </row>
    <row r="109" spans="1:12" ht="15.75" customHeight="1" x14ac:dyDescent="0.25">
      <c r="A109" s="2"/>
      <c r="B109" s="7"/>
      <c r="C109" s="149"/>
      <c r="D109" s="149"/>
      <c r="E109" s="149"/>
      <c r="F109" s="149"/>
      <c r="G109" s="149"/>
      <c r="H109" s="8"/>
      <c r="I109" s="2"/>
      <c r="J109" s="2"/>
      <c r="K109" s="2"/>
      <c r="L109" s="2"/>
    </row>
    <row r="110" spans="1:12" ht="15.75" customHeight="1" x14ac:dyDescent="0.25">
      <c r="A110" s="2"/>
      <c r="B110" s="7"/>
      <c r="C110" s="149"/>
      <c r="D110" s="149"/>
      <c r="E110" s="149"/>
      <c r="F110" s="149"/>
      <c r="G110" s="149"/>
      <c r="H110" s="8"/>
      <c r="I110" s="2"/>
      <c r="J110" s="2"/>
      <c r="K110" s="2"/>
      <c r="L110" s="2"/>
    </row>
    <row r="111" spans="1:12" ht="6.6" customHeight="1" x14ac:dyDescent="0.25">
      <c r="A111" s="2"/>
      <c r="B111" s="7"/>
      <c r="C111" s="37"/>
      <c r="D111" s="37"/>
      <c r="E111" s="37"/>
      <c r="F111" s="37"/>
      <c r="G111" s="37"/>
      <c r="H111" s="8"/>
      <c r="I111" s="2"/>
      <c r="J111" s="2"/>
      <c r="K111" s="2"/>
      <c r="L111" s="2"/>
    </row>
    <row r="112" spans="1:12" ht="26.45" customHeight="1" x14ac:dyDescent="0.25">
      <c r="A112" s="2"/>
      <c r="B112" s="7"/>
      <c r="C112" s="3" t="s">
        <v>178</v>
      </c>
      <c r="D112" s="10"/>
      <c r="E112" s="10"/>
      <c r="F112" s="136"/>
      <c r="G112" s="136"/>
      <c r="H112" s="8"/>
      <c r="I112" s="2"/>
      <c r="J112" s="2"/>
      <c r="K112" s="2"/>
      <c r="L112" s="2"/>
    </row>
    <row r="113" spans="1:12" x14ac:dyDescent="0.25">
      <c r="A113" s="2"/>
      <c r="B113" s="7"/>
      <c r="C113" s="2"/>
      <c r="D113" s="2"/>
      <c r="E113" s="2"/>
      <c r="F113" s="2"/>
      <c r="G113" s="2"/>
      <c r="H113" s="8"/>
      <c r="I113" s="2"/>
      <c r="J113" s="2"/>
      <c r="K113" s="2"/>
      <c r="L113" s="2"/>
    </row>
    <row r="114" spans="1:12" ht="30" customHeight="1" x14ac:dyDescent="0.25">
      <c r="A114" s="2"/>
      <c r="B114" s="7"/>
      <c r="C114" s="39" t="s">
        <v>179</v>
      </c>
      <c r="D114" s="81"/>
      <c r="E114" s="35"/>
      <c r="F114" s="39" t="s">
        <v>180</v>
      </c>
      <c r="G114" s="81"/>
      <c r="H114" s="8"/>
      <c r="I114" s="2"/>
      <c r="J114" s="2"/>
      <c r="K114" s="2"/>
      <c r="L114" s="2"/>
    </row>
    <row r="115" spans="1:12" ht="7.5" customHeight="1" thickBot="1" x14ac:dyDescent="0.3">
      <c r="A115" s="2"/>
      <c r="B115" s="22"/>
      <c r="C115" s="23"/>
      <c r="D115" s="23"/>
      <c r="E115" s="23"/>
      <c r="F115" s="23"/>
      <c r="G115" s="23"/>
      <c r="H115" s="24"/>
      <c r="I115" s="2"/>
      <c r="J115" s="2"/>
      <c r="K115" s="2"/>
      <c r="L115" s="2"/>
    </row>
    <row r="116" spans="1:12" ht="15.75" thickTop="1" x14ac:dyDescent="0.25"/>
  </sheetData>
  <sheetProtection algorithmName="SHA-512" hashValue="UcO6R2bHrmSlcwLEPNHAP2hSDdwzONR2/4kBvzFnJA3gSodiVMSo+7Q3PZkVrB8bbtxBsXBh2FVe7aLRHZMNsQ==" saltValue="iOGWAXVvS6TH/XiN30458w==" spinCount="100000" sheet="1" objects="1" scenarios="1" selectLockedCells="1"/>
  <protectedRanges>
    <protectedRange password="CF13" sqref="B73" name="Intervalo1_2"/>
    <protectedRange sqref="D73:E73" name="Intervalo16_2_3"/>
    <protectedRange sqref="D22:E23 D24" name="Intervalo5_3"/>
    <protectedRange sqref="D21:E21" name="Intervalo3_3"/>
    <protectedRange sqref="D14:E15" name="Intervalo2_3"/>
    <protectedRange sqref="F46:F54 F56:F57" name="Intervalo15_3"/>
    <protectedRange password="CF13" sqref="F112 E111 E98:E102 D100 C102:D102 D114:E114 G114 G100:G102" name="Intervalo1_1_5"/>
    <protectedRange sqref="D30 G30" name="Intervalo13_2_3"/>
    <protectedRange password="CF13" sqref="D70" name="Intervalo1_2_2_4"/>
    <protectedRange password="CF13" sqref="G70" name="Intervalo1_2_3_3"/>
    <protectedRange sqref="D61:G62" name="Intervalo14_1_3"/>
    <protectedRange password="CF13" sqref="D98:D99" name="Intervalo1_1_1_4"/>
    <protectedRange sqref="D63:G65" name="Intervalo14_4"/>
    <protectedRange sqref="D13:E13" name="Intervalo2_1_1_3"/>
    <protectedRange password="CF13" sqref="D69" name="Intervalo1_2_1_1_3"/>
    <protectedRange password="CF13" sqref="G71" name="Intervalo1_2_2_1_3"/>
    <protectedRange password="CF13" sqref="F96" name="Intervalo1_1_1_1_3"/>
    <protectedRange password="CF13" sqref="G98" name="Intervalo1_1_2_3"/>
    <protectedRange password="CF13" sqref="G4" name="Intervalo1_5_1"/>
  </protectedRanges>
  <mergeCells count="42">
    <mergeCell ref="BH1:BI1"/>
    <mergeCell ref="C102:G110"/>
    <mergeCell ref="D65:G65"/>
    <mergeCell ref="D64:G64"/>
    <mergeCell ref="D25:G25"/>
    <mergeCell ref="C59:G59"/>
    <mergeCell ref="D61:G61"/>
    <mergeCell ref="D62:G62"/>
    <mergeCell ref="D63:G63"/>
    <mergeCell ref="C3:G3"/>
    <mergeCell ref="C9:G9"/>
    <mergeCell ref="D23:G23"/>
    <mergeCell ref="D13:G13"/>
    <mergeCell ref="C19:G19"/>
    <mergeCell ref="D21:G21"/>
    <mergeCell ref="D22:G22"/>
    <mergeCell ref="F112:G112"/>
    <mergeCell ref="G69:G70"/>
    <mergeCell ref="C73:G93"/>
    <mergeCell ref="F96:G96"/>
    <mergeCell ref="C98:C99"/>
    <mergeCell ref="D98:D99"/>
    <mergeCell ref="F98:F99"/>
    <mergeCell ref="G98:G99"/>
    <mergeCell ref="E7:G8"/>
    <mergeCell ref="F44:G44"/>
    <mergeCell ref="D44:E44"/>
    <mergeCell ref="D14:G14"/>
    <mergeCell ref="D15:G15"/>
    <mergeCell ref="E11:G11"/>
    <mergeCell ref="D16:G16"/>
    <mergeCell ref="D17:G17"/>
    <mergeCell ref="C26:G26"/>
    <mergeCell ref="C28:D28"/>
    <mergeCell ref="F28:G28"/>
    <mergeCell ref="F53:G53"/>
    <mergeCell ref="F54:G54"/>
    <mergeCell ref="F48:G48"/>
    <mergeCell ref="F49:G49"/>
    <mergeCell ref="F50:G50"/>
    <mergeCell ref="F51:G51"/>
    <mergeCell ref="F52:G52"/>
  </mergeCells>
  <conditionalFormatting sqref="L73:L82 L47:L57 L31:L40 L42:L43 L10:L11 L21:L25 L91:L93">
    <cfRule type="expression" dxfId="3" priority="4">
      <formula>L10&lt;&gt;"OK"</formula>
    </cfRule>
  </conditionalFormatting>
  <conditionalFormatting sqref="L61:L70">
    <cfRule type="expression" dxfId="2" priority="3">
      <formula>L61&lt;&gt;"OK"</formula>
    </cfRule>
  </conditionalFormatting>
  <conditionalFormatting sqref="L10:L11">
    <cfRule type="expression" dxfId="1" priority="2">
      <formula>L10&lt;&gt;"OK"</formula>
    </cfRule>
  </conditionalFormatting>
  <conditionalFormatting sqref="L41">
    <cfRule type="expression" dxfId="0" priority="1">
      <formula>L41&lt;&gt;"OK"</formula>
    </cfRule>
  </conditionalFormatting>
  <dataValidations count="19">
    <dataValidation type="list" allowBlank="1" showInputMessage="1" showErrorMessage="1" sqref="F112:G112" xr:uid="{00000000-0002-0000-0000-000000000000}">
      <formula1>"Não Analisado, Aprovado, Análise Prejudicada, Não Aprovado, Descabe Manif., Avocado"</formula1>
    </dataValidation>
    <dataValidation type="list" allowBlank="1" showInputMessage="1" showErrorMessage="1" sqref="G30 D30" xr:uid="{00000000-0002-0000-0000-000001000000}">
      <formula1>"&lt;selecionar&gt;,Sim,Não"</formula1>
    </dataValidation>
    <dataValidation type="list" allowBlank="1" showInputMessage="1" showErrorMessage="1" sqref="F43:F44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G35 D35:E35 D37 G37" xr:uid="{00000000-0002-0000-0000-000004000000}">
      <formula1>0</formula1>
    </dataValidation>
    <dataValidation type="list" allowBlank="1" showInputMessage="1" showErrorMessage="1" sqref="G31" xr:uid="{00000000-0002-0000-0000-000005000000}">
      <formula1>"&lt;selecionar&gt;,Parcela única,Parcela mensal,Por produto / medição,Outro"</formula1>
    </dataValidation>
    <dataValidation type="date" allowBlank="1" showInputMessage="1" showErrorMessage="1" sqref="E114 D100 E98:E100" xr:uid="{00000000-0002-0000-0000-000006000000}">
      <formula1>42005</formula1>
      <formula2>44562</formula2>
    </dataValidation>
    <dataValidation type="list" allowBlank="1" showInputMessage="1" showErrorMessage="1" sqref="G100" xr:uid="{00000000-0002-0000-0000-000007000000}">
      <formula1>"presencial, consulta virtual"</formula1>
    </dataValidation>
    <dataValidation type="list" allowBlank="1" showInputMessage="1" showErrorMessage="1" sqref="G71" xr:uid="{00000000-0002-0000-0000-000009000000}">
      <formula1>$BI$2:$BI$8</formula1>
    </dataValidation>
    <dataValidation type="list" allowBlank="1" showInputMessage="1" showErrorMessage="1" sqref="G98:G99" xr:uid="{00000000-0002-0000-0000-00000A000000}">
      <formula1>$BK$2:$BK$3</formula1>
    </dataValidation>
    <dataValidation type="list" allowBlank="1" showInputMessage="1" showErrorMessage="1" sqref="G69:G71" xr:uid="{00000000-0002-0000-0000-00000B000000}">
      <formula1>#REF!</formula1>
    </dataValidation>
    <dataValidation type="list" allowBlank="1" showInputMessage="1" showErrorMessage="1" sqref="D69" xr:uid="{00000000-0002-0000-0000-00000C000000}">
      <formula1>$BE$2:$BE$6</formula1>
    </dataValidation>
    <dataValidation type="list" allowBlank="1" showInputMessage="1" showErrorMessage="1" sqref="F96:G96" xr:uid="{00000000-0002-0000-0000-00000D000000}">
      <formula1>$BJ$2:$BJ$7</formula1>
    </dataValidation>
    <dataValidation type="date" allowBlank="1" showInputMessage="1" showErrorMessage="1" sqref="G6" xr:uid="{46DC6C82-23CF-4BCE-9360-95FC7353B587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whole" operator="greaterThanOrEqual" allowBlank="1" showInputMessage="1" showErrorMessage="1" sqref="G34 D34" xr:uid="{00000000-0002-0000-0000-000010000000}">
      <formula1>0</formula1>
    </dataValidation>
    <dataValidation type="date" allowBlank="1" showInputMessage="1" showErrorMessage="1" sqref="G114 D98:D99 D114" xr:uid="{00000000-0002-0000-0000-000011000000}">
      <formula1>42005</formula1>
      <formula2>46752</formula2>
    </dataValidation>
    <dataValidation type="date" allowBlank="1" showInputMessage="1" showErrorMessage="1" sqref="D31:D32" xr:uid="{00000000-0002-0000-0000-000012000000}">
      <formula1>36526</formula1>
      <formula2>46388</formula2>
    </dataValidation>
    <dataValidation type="list" allowBlank="1" showInputMessage="1" showErrorMessage="1" sqref="E24 G24" xr:uid="{542F71F6-127F-4D8B-BF4A-CC067F4A8449}">
      <formula1>"&lt;Selecionar&gt;,Sim,Não"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A3" sqref="A3"/>
    </sheetView>
  </sheetViews>
  <sheetFormatPr defaultRowHeight="15" x14ac:dyDescent="0.25"/>
  <cols>
    <col min="1" max="1" width="13.5703125" customWidth="1"/>
    <col min="3" max="3" width="14" bestFit="1" customWidth="1"/>
    <col min="4" max="4" width="5.42578125" customWidth="1"/>
    <col min="5" max="5" width="9.140625" customWidth="1"/>
    <col min="6" max="6" width="13.85546875" customWidth="1"/>
    <col min="7" max="7" width="11.85546875" customWidth="1"/>
    <col min="8" max="8" width="31.5703125" customWidth="1"/>
    <col min="9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4.5703125" customWidth="1"/>
  </cols>
  <sheetData>
    <row r="1" spans="1:24" x14ac:dyDescent="0.25">
      <c r="A1" s="74" t="s">
        <v>181</v>
      </c>
      <c r="B1" s="74"/>
      <c r="C1" s="74"/>
      <c r="D1" s="74"/>
    </row>
    <row r="2" spans="1:24" s="55" customFormat="1" ht="33.75" x14ac:dyDescent="0.2">
      <c r="A2" s="46" t="s">
        <v>182</v>
      </c>
      <c r="B2" s="121" t="s">
        <v>40</v>
      </c>
      <c r="C2" s="47" t="s">
        <v>183</v>
      </c>
      <c r="D2" s="48" t="s">
        <v>184</v>
      </c>
      <c r="E2" s="48" t="s">
        <v>185</v>
      </c>
      <c r="F2" s="48" t="s">
        <v>186</v>
      </c>
      <c r="G2" s="48" t="s">
        <v>187</v>
      </c>
      <c r="H2" s="48" t="s">
        <v>188</v>
      </c>
      <c r="I2" s="48" t="s">
        <v>189</v>
      </c>
      <c r="J2" s="49" t="s">
        <v>190</v>
      </c>
      <c r="K2" s="50" t="s">
        <v>191</v>
      </c>
      <c r="L2" s="50" t="s">
        <v>192</v>
      </c>
      <c r="M2" s="49" t="s">
        <v>193</v>
      </c>
      <c r="N2" s="51" t="s">
        <v>194</v>
      </c>
      <c r="O2" s="52" t="s">
        <v>195</v>
      </c>
      <c r="P2" s="52" t="s">
        <v>196</v>
      </c>
      <c r="Q2" s="52" t="s">
        <v>197</v>
      </c>
      <c r="R2" s="56" t="s">
        <v>198</v>
      </c>
      <c r="S2" s="56" t="s">
        <v>199</v>
      </c>
      <c r="T2" s="56" t="s">
        <v>200</v>
      </c>
      <c r="U2" s="53" t="s">
        <v>201</v>
      </c>
      <c r="V2" s="54" t="s">
        <v>202</v>
      </c>
      <c r="W2" s="54" t="s">
        <v>203</v>
      </c>
      <c r="X2" s="53" t="s">
        <v>204</v>
      </c>
    </row>
    <row r="3" spans="1:24" ht="30" customHeight="1" x14ac:dyDescent="0.25">
      <c r="A3" s="60">
        <f>+'Locação de Imóveis'!G4</f>
        <v>0</v>
      </c>
      <c r="B3" s="60">
        <f>'Locação de Imóveis'!G5</f>
        <v>0</v>
      </c>
      <c r="C3" s="61" t="str">
        <f>+'Locação de Imóveis'!D69</f>
        <v>FERNANDA</v>
      </c>
      <c r="D3" s="62" t="str">
        <f>+'Locação de Imóveis'!D13</f>
        <v>&lt;SELECIONAR&gt;</v>
      </c>
      <c r="E3" s="62">
        <f>+'Locação de Imóveis'!D14</f>
        <v>0</v>
      </c>
      <c r="F3" s="61" t="str">
        <f>+'Locação de Imóveis'!E7</f>
        <v>ART. 2º, Inciso IX, alínea "c" - manifestar-se previamente à realização de certame licitatório ou contratação direta de:</v>
      </c>
      <c r="G3" s="61" t="str">
        <f>+'Locação de Imóveis'!C9</f>
        <v>LOCAÇÃO DE IMÓVEIS</v>
      </c>
      <c r="H3" s="61">
        <f>+'Locação de Imóveis'!D21</f>
        <v>0</v>
      </c>
      <c r="I3" s="61">
        <f>+'Locação de Imóveis'!D22</f>
        <v>0</v>
      </c>
      <c r="J3" s="60">
        <f>'Locação de Imóveis'!G33</f>
        <v>0</v>
      </c>
      <c r="K3" s="63" t="e">
        <f>'Locação de Imóveis'!G42</f>
        <v>#DIV/0!</v>
      </c>
      <c r="L3" s="61" t="str">
        <f>'Locação de Imóveis'!F44</f>
        <v>&lt;selecionar&gt;</v>
      </c>
      <c r="M3" s="64">
        <f>+'Locação de Imóveis'!D15</f>
        <v>0</v>
      </c>
      <c r="N3" s="65">
        <f>+'Locação de Imóveis'!F96</f>
        <v>0</v>
      </c>
      <c r="O3" s="82">
        <f>'Locação de Imóveis'!G71</f>
        <v>0</v>
      </c>
      <c r="P3" s="66">
        <f>'Locação de Imóveis'!G6</f>
        <v>0</v>
      </c>
      <c r="Q3" s="66">
        <f>+'Locação de Imóveis'!D98</f>
        <v>0</v>
      </c>
      <c r="R3" s="61">
        <f>+'Locação de Imóveis'!F112</f>
        <v>0</v>
      </c>
      <c r="S3" s="66">
        <f>+'Locação de Imóveis'!D114</f>
        <v>0</v>
      </c>
      <c r="T3" s="66">
        <f>+'Locação de Imóveis'!G114</f>
        <v>0</v>
      </c>
      <c r="U3" s="61"/>
      <c r="V3" s="67">
        <f>'Locação de Imóveis'!G34</f>
        <v>0</v>
      </c>
      <c r="W3" s="61"/>
      <c r="X3" s="61"/>
    </row>
    <row r="10" spans="1:24" x14ac:dyDescent="0.25">
      <c r="A10" s="74" t="s">
        <v>205</v>
      </c>
      <c r="B10" s="73"/>
      <c r="C10" s="73"/>
    </row>
    <row r="11" spans="1:24" x14ac:dyDescent="0.25">
      <c r="A11" s="69" t="s">
        <v>206</v>
      </c>
      <c r="B11" s="70" t="s">
        <v>207</v>
      </c>
      <c r="C11" s="71" t="s">
        <v>208</v>
      </c>
      <c r="D11" s="70" t="s">
        <v>209</v>
      </c>
      <c r="E11" s="69" t="s">
        <v>210</v>
      </c>
      <c r="F11" s="69" t="s">
        <v>211</v>
      </c>
      <c r="G11" s="68" t="s">
        <v>212</v>
      </c>
      <c r="H11" s="72" t="s">
        <v>213</v>
      </c>
      <c r="I11" s="69" t="s">
        <v>214</v>
      </c>
      <c r="J11" s="69" t="s">
        <v>215</v>
      </c>
      <c r="K11" s="69" t="s">
        <v>216</v>
      </c>
    </row>
    <row r="12" spans="1:24" x14ac:dyDescent="0.25">
      <c r="A12" s="59" t="str">
        <f>+D3</f>
        <v>&lt;SELECIONAR&gt;</v>
      </c>
      <c r="B12" s="44">
        <f>+A3</f>
        <v>0</v>
      </c>
      <c r="C12" s="75">
        <f>+'Locação de Imóveis'!G5</f>
        <v>0</v>
      </c>
      <c r="D12" s="44"/>
      <c r="E12" s="59">
        <f>+M3</f>
        <v>0</v>
      </c>
      <c r="F12">
        <f>'Locação de Imóveis'!D17</f>
        <v>0</v>
      </c>
      <c r="G12" s="45">
        <f>+I3</f>
        <v>0</v>
      </c>
      <c r="H12" s="44"/>
      <c r="I12" s="45" t="str">
        <f>+C3</f>
        <v>FERNANDA</v>
      </c>
      <c r="J12" s="44"/>
      <c r="K12" s="44"/>
    </row>
    <row r="15" spans="1:24" x14ac:dyDescent="0.25">
      <c r="Q15" s="57"/>
    </row>
    <row r="16" spans="1:24" x14ac:dyDescent="0.25">
      <c r="Q16" s="57"/>
    </row>
    <row r="17" spans="17:17" x14ac:dyDescent="0.25">
      <c r="Q17" s="58"/>
    </row>
    <row r="18" spans="17:17" x14ac:dyDescent="0.25">
      <c r="Q18" s="57"/>
    </row>
    <row r="19" spans="17:17" x14ac:dyDescent="0.25">
      <c r="Q19" s="58"/>
    </row>
  </sheetData>
  <sheetProtection algorithmName="SHA-512" hashValue="jfZvl4y4mIR3zsyyoVoEechlqjfLJ5MxdNwswrj58L907xzpWT+ggQOQJrHJI0Yhn0/qO88NYjj7VhtYxEwfkQ==" saltValue="hUK0/ac7BftPES522IIcVg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Locação de Imóveis</vt:lpstr>
      <vt:lpstr>controle</vt:lpstr>
      <vt:lpstr>Planilha1</vt:lpstr>
      <vt:lpstr>'Locação de Imóveis'!Area_de_impressao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Marcelo Luis Salemme Lellis</cp:lastModifiedBy>
  <cp:revision/>
  <dcterms:created xsi:type="dcterms:W3CDTF">2019-08-12T18:20:19Z</dcterms:created>
  <dcterms:modified xsi:type="dcterms:W3CDTF">2023-07-10T18:18:43Z</dcterms:modified>
  <cp:category/>
  <cp:contentStatus/>
</cp:coreProperties>
</file>