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COMITE GESTOR 2024\FORMULÁRIOS_2024\"/>
    </mc:Choice>
  </mc:AlternateContent>
  <xr:revisionPtr revIDLastSave="0" documentId="13_ncr:1_{DAAC141A-3136-4884-B020-10FCD9322D17}" xr6:coauthVersionLast="47" xr6:coauthVersionMax="47" xr10:uidLastSave="{00000000-0000-0000-0000-000000000000}"/>
  <workbookProtection workbookAlgorithmName="SHA-512" workbookHashValue="SzhWGTQppZ9X0Oaz5dDtZ29zKDK0IfVfnTrDj/sipaepkNua7Yq/C+yYBPWvNrSDyA4x2wu7wA/EXZxHF3pYIg==" workbookSaltValue="MaN0lCK6VakFcRGKoLbd4A==" workbookSpinCount="100000" lockStructure="1"/>
  <bookViews>
    <workbookView xWindow="-108" yWindow="-108" windowWidth="23256" windowHeight="12576" xr2:uid="{00000000-000D-0000-FFFF-FFFF00000000}"/>
  </bookViews>
  <sheets>
    <sheet name="CONVENIOS" sheetId="2" r:id="rId1"/>
    <sheet name="controle" sheetId="3" r:id="rId2"/>
    <sheet name="Planilha1" sheetId="1" state="hidden" r:id="rId3"/>
  </sheets>
  <definedNames>
    <definedName name="_xlnm.Print_Area" localSheetId="0">CONVENIOS!$B$2:$H$113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E3" i="3"/>
  <c r="B3" i="3"/>
  <c r="C3" i="3"/>
  <c r="V3" i="3"/>
  <c r="Q3" i="3"/>
  <c r="O3" i="3"/>
  <c r="N3" i="3"/>
  <c r="L3" i="3"/>
  <c r="J3" i="3"/>
  <c r="G38" i="2"/>
  <c r="G35" i="2"/>
  <c r="D35" i="2"/>
  <c r="G40" i="2" l="1"/>
  <c r="G39" i="2"/>
  <c r="F12" i="3" l="1"/>
  <c r="A3" i="3" l="1"/>
  <c r="D3" i="3"/>
  <c r="F3" i="3"/>
  <c r="G3" i="3"/>
  <c r="H3" i="3"/>
  <c r="I3" i="3"/>
  <c r="M3" i="3"/>
  <c r="R3" i="3"/>
  <c r="S3" i="3"/>
  <c r="T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2" authorId="0" shapeId="0" xr:uid="{29AC7DE8-7ADF-4C55-B31B-74A8ADBA26B4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9A003F04-BD61-4242-A4BE-88D498A8C927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<sst xmlns="http://schemas.openxmlformats.org/spreadsheetml/2006/main" count="231" uniqueCount="215">
  <si>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</si>
  <si>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</si>
  <si>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</si>
  <si>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</si>
  <si>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</si>
  <si>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</si>
  <si>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</si>
  <si>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</si>
  <si>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</si>
  <si>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</si>
  <si>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</si>
  <si>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Adm. Indireta</t>
  </si>
  <si>
    <t>CASA CIVIL - Adm. Direta</t>
  </si>
  <si>
    <t>&lt;SELECIONAR&gt;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</si>
  <si>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</si>
  <si>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</si>
  <si>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</si>
  <si>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</si>
  <si>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</si>
  <si>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</si>
  <si>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</si>
  <si>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</si>
  <si>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</si>
  <si>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DANILA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</si>
  <si>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</si>
  <si>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</si>
  <si>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</si>
  <si>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</si>
  <si>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</si>
  <si>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</si>
  <si>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</si>
  <si>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</si>
  <si>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</si>
  <si>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</si>
  <si>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ROSANA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</si>
  <si>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</si>
  <si>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</si>
  <si>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</si>
  <si>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</si>
  <si>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</si>
  <si>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</si>
  <si>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</si>
  <si>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PREGÃO ELETRÔNICO</t>
  </si>
  <si>
    <t>SOLANGE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</si>
  <si>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</si>
  <si>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</si>
  <si>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</si>
  <si>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</si>
  <si>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</si>
  <si>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</si>
  <si>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PREGÃO PRESENCIAL</t>
  </si>
  <si>
    <t>DOS ANJOS</t>
  </si>
  <si>
    <t>COM A SECRETARIA EXECUTIVA</t>
  </si>
  <si>
    <t>MARCELO</t>
  </si>
  <si>
    <t>Análise Prejudicada</t>
  </si>
  <si>
    <t>HIPÓTESE DE PARECER PRÉVIO:</t>
  </si>
  <si>
    <t>ART. 2º, inciso XIII</t>
  </si>
  <si>
    <t>SDE - Adm. Direta</t>
  </si>
  <si>
    <t>CIÊNCIA, TECNOLOGIA E INOVAÇÃO</t>
  </si>
  <si>
    <t>CONVITE</t>
  </si>
  <si>
    <t>FERNANDA</t>
  </si>
  <si>
    <t>FINALIZADO</t>
  </si>
  <si>
    <t>DIEGO</t>
  </si>
  <si>
    <t>Retirar da pauta</t>
  </si>
  <si>
    <t>SDE - IPT</t>
  </si>
  <si>
    <t>CONTROLADORIA GERAL DO ESTADO</t>
  </si>
  <si>
    <t>TOMADA DE PREÇOS</t>
  </si>
  <si>
    <t>ALFA</t>
  </si>
  <si>
    <t>TODOS</t>
  </si>
  <si>
    <t>CELEBRAÇÃO DE CONVÊNIOS</t>
  </si>
  <si>
    <t>SDE - JUCESP</t>
  </si>
  <si>
    <t>CULTURA, ECONOMIA E INDÚSTRIA CRIATIVAS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</si>
  <si>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</si>
  <si>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</si>
  <si>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</si>
  <si>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</si>
  <si>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</si>
  <si>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AZUL</t>
  </si>
  <si>
    <t>SDE - FAMEMA</t>
  </si>
  <si>
    <t>DESENVOLVIMENTO ECONÔMICO</t>
  </si>
  <si>
    <t>LEILÃO</t>
  </si>
  <si>
    <t>SDE - FAMERP</t>
  </si>
  <si>
    <t>DESENVOLVIMENTO SOCIAL</t>
  </si>
  <si>
    <t>DIÁLOGO COMPETITIVO</t>
  </si>
  <si>
    <t>1.1. Secretaria:</t>
  </si>
  <si>
    <t>SDE - IPEN</t>
  </si>
  <si>
    <t>DESENVOLVIMENTO URBANO E HABITAÇÃO</t>
  </si>
  <si>
    <t>CONSULTA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</si>
  <si>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</si>
  <si>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</si>
  <si>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</si>
  <si>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</si>
  <si>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</si>
  <si>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</si>
  <si>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</si>
  <si>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</si>
  <si>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</si>
  <si>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</si>
  <si>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</si>
  <si>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</si>
  <si>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</si>
  <si>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</si>
  <si>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</si>
  <si>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</si>
  <si>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</si>
  <si>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</si>
  <si>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</si>
  <si>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</si>
  <si>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</si>
  <si>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</si>
  <si>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</si>
  <si>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</si>
  <si>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</si>
  <si>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</si>
  <si>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</si>
  <si>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</si>
  <si>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2.4. Município ou Entidade Beneficiária:</t>
  </si>
  <si>
    <t>POLÍTICAS PARA A MULHER</t>
  </si>
  <si>
    <t>Existe convênio anterior?</t>
  </si>
  <si>
    <t>&lt;Selecionar&gt;</t>
  </si>
  <si>
    <t>Dotação orçamentária disponível?</t>
  </si>
  <si>
    <t>PROCURADORIA GERAL DO ESTADO</t>
  </si>
  <si>
    <t>SAÚDE</t>
  </si>
  <si>
    <t>3) DADOS DO CONTRATO</t>
  </si>
  <si>
    <t>SEGURANÇA PÚBLICA</t>
  </si>
  <si>
    <t>TRANSPORTES METROPOLITANOS</t>
  </si>
  <si>
    <t xml:space="preserve"> ÚLTIMO CONVÊNIO - REFERÊNCIA</t>
  </si>
  <si>
    <t xml:space="preserve">                NOVO CONVÊNIO - SOLICITADO</t>
  </si>
  <si>
    <t>TURISMO E VIAGENS</t>
  </si>
  <si>
    <t>3.1. Chamamento Público:</t>
  </si>
  <si>
    <t>&lt;selecionar&gt;</t>
  </si>
  <si>
    <t>3.8. Chamamento Público:</t>
  </si>
  <si>
    <t>3.2. Data Início:</t>
  </si>
  <si>
    <t>3.9. Pagamento: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</si>
  <si>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</si>
  <si>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</si>
  <si>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</si>
  <si>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</si>
  <si>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</si>
  <si>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</si>
  <si>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 Valor Total (R$):</t>
  </si>
  <si>
    <t>3.6. Valor Mensal (R$ / mês):</t>
  </si>
  <si>
    <t>3.13. Valor Mensal (R$ / mês):</t>
  </si>
  <si>
    <t>&lt;x.xxx,xx&gt;</t>
  </si>
  <si>
    <t xml:space="preserve">3.7. Quant. Total de Serviços: </t>
  </si>
  <si>
    <t xml:space="preserve">3.14. Quant. Total de Serviços: </t>
  </si>
  <si>
    <r>
      <t xml:space="preserve">3.15. 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</si>
  <si>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</si>
  <si>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 Diferença </t>
    </r>
    <r>
      <rPr>
        <b/>
        <sz val="12"/>
        <color theme="1"/>
        <rFont val="Arial"/>
        <family val="2"/>
      </rPr>
      <t xml:space="preserve">Valor Mensal por Serviço </t>
    </r>
    <r>
      <rPr>
        <sz val="12"/>
        <color theme="1"/>
        <rFont val="Arial"/>
        <family val="2"/>
      </rPr>
      <t>em relação à contratação anterior(%):</t>
    </r>
  </si>
  <si>
    <t xml:space="preserve">3.18. Fonte de recursos: </t>
  </si>
  <si>
    <t>4) DOCUMENTOS NECESSÁRIOS (ANEXOS A ENVIAR)</t>
  </si>
  <si>
    <t>(na falta do anexo, favor justificar)</t>
  </si>
  <si>
    <t>4.1. Minuta do Termo de Convênio Proposto</t>
  </si>
  <si>
    <t>4.2. Plano de Trabalho Proposto</t>
  </si>
  <si>
    <t>&lt; descrever quais são as eventuais consequências do indeferimento da contratação: aspectos jurídicos, econômicos e impacto na continuidade do serviço público &gt;</t>
  </si>
  <si>
    <t>4.3. Pesquisa de preços/ memória de cálculo</t>
  </si>
  <si>
    <t>4.4. NOTA DE RESERVA</t>
  </si>
  <si>
    <t>4.5. Parecer Jurídico</t>
  </si>
  <si>
    <t>Se Contratação Contínua anexar:</t>
  </si>
  <si>
    <r>
      <rPr>
        <sz val="12"/>
        <color rgb="FF000000"/>
        <rFont val="Arial"/>
      </rPr>
      <t>4.6. Último Termo de Convênio, Termos aditivos</t>
    </r>
    <r>
      <rPr>
        <sz val="9"/>
        <color rgb="FF000000"/>
        <rFont val="Arial"/>
      </rPr>
      <t xml:space="preserve"> (se houver) </t>
    </r>
    <r>
      <rPr>
        <sz val="12"/>
        <color rgb="FF000000"/>
        <rFont val="Arial"/>
      </rPr>
      <t>e plano de trabalho</t>
    </r>
  </si>
  <si>
    <t>5) JUSTIFICATIVA PARA A CELEBRAÇÃO</t>
  </si>
  <si>
    <t>5.1. Resultado esperado com a celebração e seus impactos positivos:</t>
  </si>
  <si>
    <t>&lt;na falta do anexo, justificativa&gt;</t>
  </si>
  <si>
    <t>5.2. Impacto da não celebração: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</si>
  <si>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</si>
  <si>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</si>
  <si>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</si>
  <si>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</si>
  <si>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</si>
  <si>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</si>
  <si>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</si>
  <si>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</si>
  <si>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</si>
  <si>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Modelo:</t>
  </si>
  <si>
    <t>Data reunião:</t>
  </si>
  <si>
    <t>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</si>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</sst>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4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4" tint="0.7999816888943144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7"/>
      <color rgb="FF006699"/>
      <name val="Verdana"/>
      <family val="2"/>
    </font>
    <font>
      <sz val="12"/>
      <color rgb="FF000000"/>
      <name val="Arial"/>
    </font>
    <font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Border="1"/>
    <xf numFmtId="0" fontId="4" fillId="0" borderId="10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8" xfId="0" applyFont="1" applyBorder="1" applyAlignment="1">
      <alignment vertical="justify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wrapText="1"/>
    </xf>
    <xf numFmtId="0" fontId="4" fillId="2" borderId="13" xfId="2" applyNumberFormat="1" applyFont="1" applyFill="1" applyBorder="1" applyAlignment="1" applyProtection="1">
      <alignment horizontal="center" vertical="center"/>
      <protection locked="0"/>
    </xf>
    <xf numFmtId="14" fontId="4" fillId="2" borderId="13" xfId="1" applyNumberFormat="1" applyFont="1" applyFill="1" applyBorder="1" applyAlignment="1" applyProtection="1">
      <alignment horizontal="right" vertical="center"/>
      <protection locked="0"/>
    </xf>
    <xf numFmtId="164" fontId="4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2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18" fillId="0" borderId="10" xfId="0" applyFont="1" applyBorder="1" applyAlignment="1">
      <alignment horizontal="left" vertical="center"/>
    </xf>
    <xf numFmtId="14" fontId="4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4" fillId="2" borderId="24" xfId="2" applyNumberFormat="1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4" fillId="2" borderId="29" xfId="2" applyNumberFormat="1" applyFont="1" applyFill="1" applyBorder="1" applyAlignment="1" applyProtection="1">
      <alignment horizontal="center" vertical="center"/>
      <protection locked="0"/>
    </xf>
    <xf numFmtId="14" fontId="4" fillId="0" borderId="0" xfId="1" applyNumberFormat="1" applyFont="1" applyBorder="1" applyAlignment="1" applyProtection="1">
      <alignment horizontal="right" vertical="center"/>
    </xf>
    <xf numFmtId="164" fontId="4" fillId="0" borderId="0" xfId="1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 applyProtection="1">
      <alignment horizontal="right" vertical="center"/>
    </xf>
    <xf numFmtId="165" fontId="4" fillId="2" borderId="13" xfId="1" applyNumberFormat="1" applyFont="1" applyFill="1" applyBorder="1" applyAlignment="1" applyProtection="1">
      <alignment horizontal="right" vertical="center"/>
      <protection hidden="1"/>
    </xf>
    <xf numFmtId="166" fontId="4" fillId="2" borderId="13" xfId="1" applyNumberFormat="1" applyFont="1" applyFill="1" applyBorder="1" applyAlignment="1" applyProtection="1">
      <alignment horizontal="right" vertical="center"/>
      <protection locked="0"/>
    </xf>
    <xf numFmtId="166" fontId="4" fillId="0" borderId="0" xfId="1" applyNumberFormat="1" applyFont="1" applyBorder="1" applyAlignment="1" applyProtection="1">
      <alignment horizontal="right" vertical="center"/>
    </xf>
    <xf numFmtId="166" fontId="4" fillId="0" borderId="0" xfId="1" applyNumberFormat="1" applyFont="1" applyAlignment="1" applyProtection="1">
      <alignment horizontal="right" vertical="center"/>
    </xf>
    <xf numFmtId="0" fontId="4" fillId="4" borderId="13" xfId="0" applyFont="1" applyFill="1" applyBorder="1" applyAlignment="1">
      <alignment horizontal="left" vertical="center"/>
    </xf>
    <xf numFmtId="166" fontId="4" fillId="0" borderId="13" xfId="1" applyNumberFormat="1" applyFont="1" applyBorder="1" applyAlignment="1" applyProtection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9" fontId="4" fillId="2" borderId="17" xfId="2" applyFont="1" applyFill="1" applyBorder="1" applyAlignment="1" applyProtection="1">
      <alignment horizontal="right" vertical="center"/>
      <protection hidden="1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right" vertical="center" wrapText="1"/>
    </xf>
    <xf numFmtId="0" fontId="19" fillId="3" borderId="10" xfId="0" applyFont="1" applyFill="1" applyBorder="1" applyAlignment="1" applyProtection="1">
      <alignment vertical="center" wrapText="1"/>
      <protection hidden="1"/>
    </xf>
    <xf numFmtId="0" fontId="4" fillId="0" borderId="10" xfId="0" applyFont="1" applyBorder="1" applyAlignment="1">
      <alignment horizontal="right" vertical="justify" wrapText="1"/>
    </xf>
    <xf numFmtId="0" fontId="4" fillId="3" borderId="10" xfId="0" applyFont="1" applyFill="1" applyBorder="1" applyAlignment="1">
      <alignment vertical="justify" wrapText="1"/>
    </xf>
    <xf numFmtId="0" fontId="3" fillId="0" borderId="0" xfId="0" applyFont="1" applyAlignment="1">
      <alignment horizontal="right" vertical="center" wrapText="1"/>
    </xf>
    <xf numFmtId="167" fontId="4" fillId="4" borderId="10" xfId="0" applyNumberFormat="1" applyFont="1" applyFill="1" applyBorder="1" applyAlignment="1">
      <alignment horizontal="center" vertical="justify"/>
    </xf>
    <xf numFmtId="165" fontId="4" fillId="2" borderId="13" xfId="1" applyNumberFormat="1" applyFont="1" applyFill="1" applyBorder="1" applyAlignment="1" applyProtection="1">
      <alignment horizontal="right" vertical="center"/>
      <protection locked="0" hidden="1"/>
    </xf>
    <xf numFmtId="0" fontId="17" fillId="0" borderId="0" xfId="3"/>
    <xf numFmtId="14" fontId="6" fillId="3" borderId="32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8" fontId="7" fillId="3" borderId="31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7" fillId="2" borderId="10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13" xfId="2" applyNumberFormat="1" applyFont="1" applyFill="1" applyBorder="1" applyAlignment="1" applyProtection="1">
      <alignment horizontal="left" vertical="center"/>
      <protection locked="0"/>
    </xf>
    <xf numFmtId="0" fontId="4" fillId="2" borderId="17" xfId="2" applyNumberFormat="1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justify" vertical="top" wrapText="1"/>
      <protection locked="0"/>
    </xf>
    <xf numFmtId="0" fontId="4" fillId="2" borderId="17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4"/>
  <sheetViews>
    <sheetView showGridLines="0" tabSelected="1" zoomScaleNormal="100" workbookViewId="0">
      <selection activeCell="D16" sqref="D16:G16"/>
    </sheetView>
  </sheetViews>
  <sheetFormatPr defaultRowHeight="14.4" x14ac:dyDescent="0.3"/>
  <cols>
    <col min="2" max="2" width="1.88671875" customWidth="1"/>
    <col min="3" max="3" width="34.5546875" customWidth="1"/>
    <col min="4" max="4" width="30" customWidth="1"/>
    <col min="5" max="5" width="21.109375" customWidth="1"/>
    <col min="6" max="6" width="34" customWidth="1"/>
    <col min="7" max="7" width="32.5546875" customWidth="1"/>
    <col min="8" max="8" width="2.109375" customWidth="1"/>
    <col min="10" max="22" width="0" hidden="1" customWidth="1"/>
    <col min="27" max="27" width="9.109375" customWidth="1"/>
    <col min="53" max="53" width="9.109375" customWidth="1"/>
    <col min="54" max="54" width="23.33203125" hidden="1" customWidth="1"/>
    <col min="55" max="55" width="46.88671875" hidden="1" customWidth="1"/>
    <col min="56" max="56" width="25.33203125" hidden="1" customWidth="1"/>
    <col min="57" max="57" width="28.33203125" hidden="1" customWidth="1"/>
    <col min="58" max="59" width="9.109375" hidden="1" customWidth="1"/>
    <col min="60" max="60" width="2" hidden="1" customWidth="1"/>
    <col min="61" max="61" width="9.6640625" hidden="1" customWidth="1"/>
    <col min="62" max="62" width="15.33203125" hidden="1" customWidth="1"/>
    <col min="63" max="63" width="9.88671875" hidden="1" customWidth="1"/>
    <col min="64" max="64" width="17.33203125" hidden="1" customWidth="1"/>
    <col min="65" max="65" width="42.33203125" hidden="1" customWidth="1"/>
  </cols>
  <sheetData>
    <row r="1" spans="1:65" ht="16.2" thickBot="1" x14ac:dyDescent="0.35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36" t="s">
        <v>7</v>
      </c>
      <c r="BI1" s="136"/>
      <c r="BJ1" t="s">
        <v>8</v>
      </c>
      <c r="BK1" t="s">
        <v>9</v>
      </c>
      <c r="BL1" t="s">
        <v>10</v>
      </c>
      <c r="BM1" t="s">
        <v>11</v>
      </c>
    </row>
    <row r="2" spans="1:65" ht="15.6" thickTop="1" x14ac:dyDescent="0.3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42" t="s">
        <v>12</v>
      </c>
      <c r="BC2" s="48" t="s">
        <v>13</v>
      </c>
      <c r="BD2" s="48" t="s">
        <v>13</v>
      </c>
      <c r="BE2" s="48" t="s">
        <v>13</v>
      </c>
      <c r="BF2" t="s">
        <v>14</v>
      </c>
      <c r="BG2" t="s">
        <v>15</v>
      </c>
      <c r="BH2">
        <v>1</v>
      </c>
      <c r="BI2" t="s">
        <v>16</v>
      </c>
      <c r="BJ2" t="s">
        <v>17</v>
      </c>
      <c r="BK2" t="s">
        <v>18</v>
      </c>
      <c r="BL2" s="48" t="s">
        <v>13</v>
      </c>
      <c r="BM2" t="s">
        <v>13</v>
      </c>
    </row>
    <row r="3" spans="1:65" ht="38.25" customHeight="1" x14ac:dyDescent="0.3">
      <c r="A3" s="2"/>
      <c r="B3" s="7"/>
      <c r="C3" s="121" t="s">
        <v>19</v>
      </c>
      <c r="D3" s="121"/>
      <c r="E3" s="121"/>
      <c r="F3" s="121"/>
      <c r="G3" s="121"/>
      <c r="H3" s="8"/>
      <c r="I3" s="2"/>
      <c r="J3" s="2"/>
      <c r="K3" s="2"/>
      <c r="L3" s="2"/>
      <c r="BB3" s="42" t="s">
        <v>20</v>
      </c>
      <c r="BC3" s="48" t="s">
        <v>21</v>
      </c>
      <c r="BD3" t="s">
        <v>22</v>
      </c>
      <c r="BE3" t="s">
        <v>23</v>
      </c>
      <c r="BF3" t="s">
        <v>24</v>
      </c>
      <c r="BG3" t="s">
        <v>25</v>
      </c>
      <c r="BH3">
        <v>2</v>
      </c>
      <c r="BI3" t="s">
        <v>26</v>
      </c>
      <c r="BJ3" t="s">
        <v>27</v>
      </c>
      <c r="BK3" t="s">
        <v>28</v>
      </c>
      <c r="BL3" t="s">
        <v>29</v>
      </c>
      <c r="BM3" s="84"/>
    </row>
    <row r="4" spans="1:65" ht="17.399999999999999" x14ac:dyDescent="0.3">
      <c r="A4" s="2"/>
      <c r="B4" s="7"/>
      <c r="C4" s="2"/>
      <c r="D4" s="9"/>
      <c r="E4" s="9"/>
      <c r="F4" s="9" t="s">
        <v>30</v>
      </c>
      <c r="G4" s="119"/>
      <c r="H4" s="8"/>
      <c r="I4" s="2"/>
      <c r="J4" s="2"/>
      <c r="K4" s="2"/>
      <c r="L4" s="2"/>
      <c r="BB4" s="42" t="s">
        <v>31</v>
      </c>
      <c r="BC4" s="48" t="s">
        <v>32</v>
      </c>
      <c r="BD4" t="s">
        <v>33</v>
      </c>
      <c r="BE4" t="s">
        <v>34</v>
      </c>
      <c r="BF4" t="s">
        <v>35</v>
      </c>
      <c r="BH4">
        <v>3</v>
      </c>
      <c r="BI4" t="s">
        <v>36</v>
      </c>
      <c r="BJ4" t="s">
        <v>37</v>
      </c>
      <c r="BL4" t="s">
        <v>38</v>
      </c>
    </row>
    <row r="5" spans="1:65" ht="15.6" x14ac:dyDescent="0.3">
      <c r="A5" s="2"/>
      <c r="B5" s="7"/>
      <c r="C5" s="2"/>
      <c r="D5" s="2"/>
      <c r="E5" s="2"/>
      <c r="F5" s="9" t="s">
        <v>39</v>
      </c>
      <c r="G5" s="115"/>
      <c r="H5" s="8"/>
      <c r="I5" s="2"/>
      <c r="J5" s="2"/>
      <c r="K5" s="2"/>
      <c r="L5" s="2"/>
      <c r="BB5" s="42" t="s">
        <v>40</v>
      </c>
      <c r="BC5" s="48" t="s">
        <v>41</v>
      </c>
      <c r="BD5" t="s">
        <v>42</v>
      </c>
      <c r="BE5" t="s">
        <v>43</v>
      </c>
      <c r="BF5" t="s">
        <v>44</v>
      </c>
      <c r="BH5">
        <v>4</v>
      </c>
      <c r="BI5" t="s">
        <v>45</v>
      </c>
      <c r="BJ5" t="s">
        <v>46</v>
      </c>
    </row>
    <row r="6" spans="1:65" ht="15.6" x14ac:dyDescent="0.3">
      <c r="A6" s="2"/>
      <c r="B6" s="7"/>
      <c r="C6" s="2"/>
      <c r="D6" s="2"/>
      <c r="E6" s="2"/>
      <c r="F6" s="9" t="s">
        <v>47</v>
      </c>
      <c r="G6" s="116"/>
      <c r="H6" s="8"/>
      <c r="I6" s="2"/>
      <c r="J6" s="2"/>
      <c r="K6" s="2"/>
      <c r="L6" s="2"/>
      <c r="BB6" s="42" t="s">
        <v>48</v>
      </c>
      <c r="BC6" s="48" t="s">
        <v>49</v>
      </c>
      <c r="BD6" t="s">
        <v>50</v>
      </c>
      <c r="BE6" t="s">
        <v>51</v>
      </c>
      <c r="BF6" t="s">
        <v>52</v>
      </c>
      <c r="BH6">
        <v>5</v>
      </c>
      <c r="BI6" t="s">
        <v>53</v>
      </c>
      <c r="BJ6" t="s">
        <v>54</v>
      </c>
    </row>
    <row r="7" spans="1:65" ht="15.75" customHeight="1" x14ac:dyDescent="0.3">
      <c r="A7" s="2"/>
      <c r="B7" s="7"/>
      <c r="C7" s="10" t="s">
        <v>55</v>
      </c>
      <c r="D7" s="10"/>
      <c r="E7" s="134" t="s">
        <v>56</v>
      </c>
      <c r="F7" s="134"/>
      <c r="G7" s="134"/>
      <c r="H7" s="8"/>
      <c r="I7" s="2"/>
      <c r="J7" s="2"/>
      <c r="K7" s="2"/>
      <c r="L7" s="2"/>
      <c r="BB7" s="42" t="s">
        <v>57</v>
      </c>
      <c r="BC7" s="48" t="s">
        <v>58</v>
      </c>
      <c r="BD7" t="s">
        <v>59</v>
      </c>
      <c r="BE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 x14ac:dyDescent="0.35">
      <c r="A8" s="2"/>
      <c r="B8" s="7"/>
      <c r="C8" s="2"/>
      <c r="D8" s="2"/>
      <c r="E8" s="135"/>
      <c r="F8" s="135"/>
      <c r="G8" s="135"/>
      <c r="H8" s="8"/>
      <c r="I8" s="2"/>
      <c r="J8" s="2"/>
      <c r="K8" s="2"/>
      <c r="L8" s="2"/>
      <c r="BB8" s="42" t="s">
        <v>64</v>
      </c>
      <c r="BC8" s="48" t="s">
        <v>65</v>
      </c>
      <c r="BD8" t="s">
        <v>66</v>
      </c>
      <c r="BE8" t="s">
        <v>67</v>
      </c>
      <c r="BH8">
        <v>7</v>
      </c>
      <c r="BI8" t="s">
        <v>68</v>
      </c>
    </row>
    <row r="9" spans="1:65" ht="18.600000000000001" thickTop="1" thickBot="1" x14ac:dyDescent="0.35">
      <c r="A9" s="2"/>
      <c r="B9" s="7"/>
      <c r="C9" s="122" t="s">
        <v>69</v>
      </c>
      <c r="D9" s="123"/>
      <c r="E9" s="123"/>
      <c r="F9" s="123"/>
      <c r="G9" s="124"/>
      <c r="H9" s="8"/>
      <c r="I9" s="2"/>
      <c r="J9" s="2"/>
      <c r="K9" s="2"/>
      <c r="L9" s="2"/>
      <c r="BB9" s="42" t="s">
        <v>70</v>
      </c>
      <c r="BC9" s="48" t="s">
        <v>71</v>
      </c>
      <c r="BD9" t="s">
        <v>72</v>
      </c>
    </row>
    <row r="10" spans="1:65" ht="15.6" thickTop="1" x14ac:dyDescent="0.3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42" t="s">
        <v>73</v>
      </c>
      <c r="BC10" s="48" t="s">
        <v>74</v>
      </c>
      <c r="BD10" t="s">
        <v>75</v>
      </c>
    </row>
    <row r="11" spans="1:65" ht="15.6" x14ac:dyDescent="0.3">
      <c r="A11" s="2"/>
      <c r="B11" s="7"/>
      <c r="C11" s="3" t="s">
        <v>76</v>
      </c>
      <c r="D11" s="3"/>
      <c r="E11" s="128" t="s">
        <v>77</v>
      </c>
      <c r="F11" s="128"/>
      <c r="G11" s="128"/>
      <c r="H11" s="8"/>
      <c r="I11" s="2"/>
      <c r="J11" s="2"/>
      <c r="K11" s="2"/>
      <c r="L11" s="2"/>
      <c r="BB11" s="42" t="s">
        <v>78</v>
      </c>
      <c r="BC11" s="48" t="s">
        <v>79</v>
      </c>
      <c r="BD11" t="s">
        <v>80</v>
      </c>
    </row>
    <row r="12" spans="1:65" ht="7.5" customHeight="1" x14ac:dyDescent="0.3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42" t="s">
        <v>81</v>
      </c>
      <c r="BC12" s="48" t="s">
        <v>82</v>
      </c>
      <c r="BD12" t="s">
        <v>83</v>
      </c>
    </row>
    <row r="13" spans="1:65" ht="15" x14ac:dyDescent="0.3">
      <c r="A13" s="2"/>
      <c r="B13" s="7"/>
      <c r="C13" s="12" t="s">
        <v>84</v>
      </c>
      <c r="D13" s="127" t="s">
        <v>13</v>
      </c>
      <c r="E13" s="127"/>
      <c r="F13" s="127"/>
      <c r="G13" s="127"/>
      <c r="H13" s="8"/>
      <c r="I13" s="2"/>
      <c r="J13" s="2"/>
      <c r="K13" s="2"/>
      <c r="L13" s="2"/>
      <c r="Z13" s="66"/>
      <c r="BB13" s="42" t="s">
        <v>85</v>
      </c>
      <c r="BC13" s="48" t="s">
        <v>86</v>
      </c>
      <c r="BD13" t="s">
        <v>87</v>
      </c>
    </row>
    <row r="14" spans="1:65" ht="15" x14ac:dyDescent="0.3">
      <c r="A14" s="2"/>
      <c r="B14" s="7"/>
      <c r="C14" s="12" t="s">
        <v>88</v>
      </c>
      <c r="D14" s="127"/>
      <c r="E14" s="127"/>
      <c r="F14" s="127"/>
      <c r="G14" s="127"/>
      <c r="H14" s="8"/>
      <c r="I14" s="2"/>
      <c r="J14" s="2"/>
      <c r="K14" s="2"/>
      <c r="L14" s="2"/>
      <c r="Z14" s="66"/>
      <c r="BB14" s="42" t="s">
        <v>89</v>
      </c>
      <c r="BC14" s="48" t="s">
        <v>90</v>
      </c>
    </row>
    <row r="15" spans="1:65" ht="15" x14ac:dyDescent="0.3">
      <c r="A15" s="2"/>
      <c r="B15" s="7"/>
      <c r="C15" s="12" t="s">
        <v>91</v>
      </c>
      <c r="D15" s="127"/>
      <c r="E15" s="127"/>
      <c r="F15" s="127"/>
      <c r="G15" s="127"/>
      <c r="H15" s="8"/>
      <c r="I15" s="2"/>
      <c r="J15" s="2"/>
      <c r="K15" s="2"/>
      <c r="L15" s="2"/>
      <c r="Z15" s="66"/>
      <c r="BB15" s="42" t="s">
        <v>92</v>
      </c>
      <c r="BC15" s="48" t="s">
        <v>93</v>
      </c>
    </row>
    <row r="16" spans="1:65" ht="15" x14ac:dyDescent="0.3">
      <c r="A16" s="2"/>
      <c r="B16" s="7"/>
      <c r="C16" s="12" t="s">
        <v>94</v>
      </c>
      <c r="D16" s="129"/>
      <c r="E16" s="129"/>
      <c r="F16" s="129"/>
      <c r="G16" s="129"/>
      <c r="H16" s="8"/>
      <c r="I16" s="2"/>
      <c r="J16" s="2"/>
      <c r="K16" s="2"/>
      <c r="L16" s="2"/>
      <c r="Z16" s="66"/>
      <c r="BB16" s="42" t="s">
        <v>95</v>
      </c>
      <c r="BC16" s="48" t="s">
        <v>96</v>
      </c>
    </row>
    <row r="17" spans="1:55" ht="15" x14ac:dyDescent="0.3">
      <c r="A17" s="2"/>
      <c r="B17" s="7"/>
      <c r="C17" s="12" t="s">
        <v>97</v>
      </c>
      <c r="D17" s="130"/>
      <c r="E17" s="130"/>
      <c r="F17" s="130"/>
      <c r="G17" s="130"/>
      <c r="H17" s="8"/>
      <c r="I17" s="2"/>
      <c r="J17" s="2"/>
      <c r="K17" s="2"/>
      <c r="L17" s="2"/>
      <c r="Z17" s="66"/>
      <c r="BB17" s="42" t="s">
        <v>98</v>
      </c>
      <c r="BC17" s="48" t="s">
        <v>99</v>
      </c>
    </row>
    <row r="18" spans="1:55" ht="15" x14ac:dyDescent="0.3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66"/>
      <c r="BB18" s="42" t="s">
        <v>100</v>
      </c>
      <c r="BC18" s="48" t="s">
        <v>101</v>
      </c>
    </row>
    <row r="19" spans="1:55" ht="15.6" x14ac:dyDescent="0.3">
      <c r="A19" s="2"/>
      <c r="B19" s="7"/>
      <c r="C19" s="131" t="s">
        <v>102</v>
      </c>
      <c r="D19" s="131"/>
      <c r="E19" s="131"/>
      <c r="F19" s="131"/>
      <c r="G19" s="131"/>
      <c r="H19" s="8"/>
      <c r="I19" s="2"/>
      <c r="J19" s="2"/>
      <c r="K19" s="2"/>
      <c r="L19" s="2"/>
      <c r="Z19" s="66"/>
      <c r="BB19" s="42" t="s">
        <v>103</v>
      </c>
      <c r="BC19" s="48" t="s">
        <v>104</v>
      </c>
    </row>
    <row r="20" spans="1:55" ht="6.75" customHeight="1" x14ac:dyDescent="0.3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66"/>
      <c r="BB20" s="42" t="s">
        <v>105</v>
      </c>
      <c r="BC20" s="48" t="s">
        <v>106</v>
      </c>
    </row>
    <row r="21" spans="1:55" ht="15" x14ac:dyDescent="0.3">
      <c r="A21" s="2"/>
      <c r="B21" s="7"/>
      <c r="C21" s="14" t="s">
        <v>107</v>
      </c>
      <c r="D21" s="132"/>
      <c r="E21" s="132"/>
      <c r="F21" s="132"/>
      <c r="G21" s="133"/>
      <c r="H21" s="8"/>
      <c r="I21" s="2"/>
      <c r="J21" s="2"/>
      <c r="K21" s="15" t="s">
        <v>108</v>
      </c>
      <c r="L21" s="2" t="str">
        <f>IF(OR(D21="",D21=K21),"Preencher "&amp;SUBSTITUTE(C21,":",""),"OK")</f>
        <v>Preencher 2.1. Nº do Processo</v>
      </c>
      <c r="Z21" s="66"/>
      <c r="BB21" s="42" t="s">
        <v>109</v>
      </c>
      <c r="BC21" s="48" t="s">
        <v>110</v>
      </c>
    </row>
    <row r="22" spans="1:55" ht="71.25" customHeight="1" x14ac:dyDescent="0.3">
      <c r="A22" s="2"/>
      <c r="B22" s="7"/>
      <c r="C22" s="16" t="s">
        <v>111</v>
      </c>
      <c r="D22" s="125"/>
      <c r="E22" s="125"/>
      <c r="F22" s="125"/>
      <c r="G22" s="126"/>
      <c r="H22" s="8"/>
      <c r="I22" s="2"/>
      <c r="J22" s="2"/>
      <c r="K22" s="15" t="s">
        <v>112</v>
      </c>
      <c r="L22" s="2" t="str">
        <f>IF(OR(D22="",D22=K22),"Preencher "&amp;SUBSTITUTE(C22,":",""),"OK")</f>
        <v>Preencher 2.2. Resumo do objeto</v>
      </c>
      <c r="BC22" s="48" t="s">
        <v>113</v>
      </c>
    </row>
    <row r="23" spans="1:55" ht="249" customHeight="1" x14ac:dyDescent="0.3">
      <c r="A23" s="2"/>
      <c r="B23" s="7"/>
      <c r="C23" s="16" t="s">
        <v>114</v>
      </c>
      <c r="D23" s="125"/>
      <c r="E23" s="125"/>
      <c r="F23" s="125"/>
      <c r="G23" s="126"/>
      <c r="H23" s="8"/>
      <c r="I23" s="2"/>
      <c r="J23" s="2"/>
      <c r="K23" s="15"/>
      <c r="L23" s="2"/>
      <c r="BC23" s="48" t="s">
        <v>115</v>
      </c>
    </row>
    <row r="24" spans="1:55" ht="30" x14ac:dyDescent="0.3">
      <c r="A24" s="2"/>
      <c r="B24" s="7"/>
      <c r="C24" s="16" t="s">
        <v>116</v>
      </c>
      <c r="D24" s="125"/>
      <c r="E24" s="125"/>
      <c r="F24" s="125"/>
      <c r="G24" s="126"/>
      <c r="H24" s="8"/>
      <c r="I24" s="2"/>
      <c r="J24" s="2"/>
      <c r="K24" s="15"/>
      <c r="L24" s="2"/>
      <c r="BC24" s="48" t="s">
        <v>117</v>
      </c>
    </row>
    <row r="25" spans="1:55" ht="31.5" customHeight="1" x14ac:dyDescent="0.3">
      <c r="A25" s="2"/>
      <c r="B25" s="7"/>
      <c r="C25" s="86"/>
      <c r="D25" s="87" t="s">
        <v>118</v>
      </c>
      <c r="E25" s="88" t="s">
        <v>119</v>
      </c>
      <c r="F25" s="89" t="s">
        <v>120</v>
      </c>
      <c r="G25" s="88" t="s">
        <v>119</v>
      </c>
      <c r="H25" s="8"/>
      <c r="I25" s="2"/>
      <c r="J25" s="2"/>
      <c r="K25" s="15"/>
      <c r="L25" s="2"/>
      <c r="BC25" s="48" t="s">
        <v>121</v>
      </c>
    </row>
    <row r="26" spans="1:55" ht="15" x14ac:dyDescent="0.3">
      <c r="A26" s="2"/>
      <c r="B26" s="7"/>
      <c r="C26" s="17"/>
      <c r="D26" s="151"/>
      <c r="E26" s="151"/>
      <c r="F26" s="151"/>
      <c r="G26" s="151"/>
      <c r="H26" s="8"/>
      <c r="I26" s="2"/>
      <c r="J26" s="2"/>
      <c r="K26" s="2"/>
      <c r="L26" s="2"/>
      <c r="BC26" s="48" t="s">
        <v>122</v>
      </c>
    </row>
    <row r="27" spans="1:55" ht="15.6" x14ac:dyDescent="0.3">
      <c r="A27" s="2"/>
      <c r="B27" s="7"/>
      <c r="C27" s="131" t="s">
        <v>123</v>
      </c>
      <c r="D27" s="131"/>
      <c r="E27" s="131"/>
      <c r="F27" s="131"/>
      <c r="G27" s="131"/>
      <c r="H27" s="8"/>
      <c r="I27" s="2"/>
      <c r="J27" s="2"/>
      <c r="K27" s="2"/>
      <c r="L27" s="2"/>
      <c r="BC27" s="48" t="s">
        <v>124</v>
      </c>
    </row>
    <row r="28" spans="1:55" ht="15" x14ac:dyDescent="0.3">
      <c r="A28" s="2"/>
      <c r="B28" s="7"/>
      <c r="C28" s="2"/>
      <c r="D28" s="2"/>
      <c r="E28" s="2"/>
      <c r="F28" s="2"/>
      <c r="G28" s="2"/>
      <c r="H28" s="8"/>
      <c r="I28" s="2"/>
      <c r="J28" s="2"/>
      <c r="K28" s="2"/>
      <c r="L28" s="2"/>
      <c r="BC28" s="48" t="s">
        <v>125</v>
      </c>
    </row>
    <row r="29" spans="1:55" ht="15.6" x14ac:dyDescent="0.3">
      <c r="A29" s="2"/>
      <c r="B29" s="90"/>
      <c r="C29" s="152" t="s">
        <v>126</v>
      </c>
      <c r="D29" s="153"/>
      <c r="E29" s="18"/>
      <c r="F29" s="154" t="s">
        <v>127</v>
      </c>
      <c r="G29" s="153"/>
      <c r="H29" s="8"/>
      <c r="I29" s="2"/>
      <c r="J29" s="2"/>
      <c r="K29" s="2"/>
      <c r="L29" s="2"/>
      <c r="BC29" s="48" t="s">
        <v>128</v>
      </c>
    </row>
    <row r="30" spans="1:55" ht="15.6" x14ac:dyDescent="0.3">
      <c r="A30" s="2"/>
      <c r="B30" s="7"/>
      <c r="C30" s="91" t="s">
        <v>129</v>
      </c>
      <c r="D30" s="92" t="s">
        <v>130</v>
      </c>
      <c r="E30" s="18"/>
      <c r="F30" s="91" t="s">
        <v>131</v>
      </c>
      <c r="G30" s="92" t="s">
        <v>130</v>
      </c>
      <c r="H30" s="8"/>
      <c r="I30" s="2"/>
      <c r="J30" s="2"/>
      <c r="K30" s="2"/>
      <c r="L30" s="2"/>
    </row>
    <row r="31" spans="1:55" ht="15" x14ac:dyDescent="0.3">
      <c r="A31" s="2"/>
      <c r="B31" s="7"/>
      <c r="C31" s="14" t="s">
        <v>132</v>
      </c>
      <c r="D31" s="46"/>
      <c r="E31" s="93"/>
      <c r="F31" s="14" t="s">
        <v>133</v>
      </c>
      <c r="G31" s="45" t="s">
        <v>130</v>
      </c>
      <c r="H31" s="8"/>
      <c r="I31" s="2"/>
      <c r="J31" s="2"/>
      <c r="K31" s="2" t="s">
        <v>134</v>
      </c>
      <c r="L31" s="2" t="str">
        <f>IF(OR(D31="",D31=K31),"Preencher "&amp;SUBSTITUTE(C31,":",""),"OK")</f>
        <v>Preencher 3.2. Data Início</v>
      </c>
    </row>
    <row r="32" spans="1:55" ht="15" x14ac:dyDescent="0.3">
      <c r="A32" s="2"/>
      <c r="B32" s="7"/>
      <c r="C32" s="14" t="s">
        <v>135</v>
      </c>
      <c r="D32" s="46"/>
      <c r="E32" s="93"/>
      <c r="F32" s="14" t="s">
        <v>136</v>
      </c>
      <c r="G32" s="45"/>
      <c r="H32" s="8"/>
      <c r="I32" s="2"/>
      <c r="J32" s="2"/>
      <c r="K32" s="2" t="s">
        <v>134</v>
      </c>
      <c r="L32" s="2" t="str">
        <f>IF(OR(D32="",D32=K32),"Preencher "&amp;SUBSTITUTE(C32,":",""),"OK")</f>
        <v>Preencher 3.3. Data Término</v>
      </c>
    </row>
    <row r="33" spans="1:12" ht="15" x14ac:dyDescent="0.3">
      <c r="A33" s="2"/>
      <c r="B33" s="7"/>
      <c r="C33" s="14" t="s">
        <v>137</v>
      </c>
      <c r="D33" s="47"/>
      <c r="E33" s="94"/>
      <c r="F33" s="14" t="s">
        <v>138</v>
      </c>
      <c r="G33" s="47"/>
      <c r="H33" s="8"/>
      <c r="I33" s="2"/>
      <c r="J33" s="2"/>
      <c r="K33" s="2"/>
      <c r="L33" s="2"/>
    </row>
    <row r="34" spans="1:12" ht="15" x14ac:dyDescent="0.3">
      <c r="A34" s="2"/>
      <c r="B34" s="7"/>
      <c r="C34" s="14" t="s">
        <v>139</v>
      </c>
      <c r="D34" s="19"/>
      <c r="E34" s="95"/>
      <c r="F34" s="14" t="s">
        <v>140</v>
      </c>
      <c r="G34" s="114"/>
      <c r="H34" s="8"/>
      <c r="I34" s="2"/>
      <c r="J34" s="2"/>
      <c r="K34" s="2"/>
      <c r="L34" s="2"/>
    </row>
    <row r="35" spans="1:12" ht="15" x14ac:dyDescent="0.3">
      <c r="A35" s="2"/>
      <c r="B35" s="7"/>
      <c r="C35" s="14" t="s">
        <v>141</v>
      </c>
      <c r="D35" s="96" t="e">
        <f>D34/D33</f>
        <v>#DIV/0!</v>
      </c>
      <c r="E35" s="95"/>
      <c r="F35" s="14" t="s">
        <v>142</v>
      </c>
      <c r="G35" s="96" t="e">
        <f>G34/G33</f>
        <v>#DIV/0!</v>
      </c>
      <c r="H35" s="8"/>
      <c r="I35" s="2"/>
      <c r="J35" s="2"/>
      <c r="K35" s="2" t="s">
        <v>143</v>
      </c>
      <c r="L35" s="2" t="e">
        <f>IF(OR(D35="",D35=K35),"Preencher "&amp;SUBSTITUTE(C35,":",""),"OK")</f>
        <v>#DIV/0!</v>
      </c>
    </row>
    <row r="36" spans="1:12" ht="15" x14ac:dyDescent="0.3">
      <c r="A36" s="2"/>
      <c r="B36" s="20"/>
      <c r="C36" s="44" t="s">
        <v>144</v>
      </c>
      <c r="D36" s="97"/>
      <c r="F36" s="16" t="s">
        <v>145</v>
      </c>
      <c r="G36" s="97"/>
      <c r="H36" s="8"/>
      <c r="I36" s="2"/>
      <c r="J36" s="2"/>
      <c r="K36" s="2"/>
      <c r="L36" s="2"/>
    </row>
    <row r="37" spans="1:12" ht="15" x14ac:dyDescent="0.3">
      <c r="A37" s="2"/>
      <c r="B37" s="7"/>
      <c r="C37" s="17"/>
      <c r="D37" s="98"/>
      <c r="E37" s="99"/>
      <c r="F37" s="17"/>
      <c r="G37" s="98"/>
      <c r="H37" s="8"/>
      <c r="I37" s="2"/>
      <c r="J37" s="2"/>
      <c r="K37" s="2"/>
      <c r="L37" s="2"/>
    </row>
    <row r="38" spans="1:12" ht="18.75" customHeight="1" x14ac:dyDescent="0.3">
      <c r="A38" s="2"/>
      <c r="B38" s="7"/>
      <c r="C38" s="17"/>
      <c r="D38" s="100" t="s">
        <v>146</v>
      </c>
      <c r="E38" s="101"/>
      <c r="F38" s="102"/>
      <c r="G38" s="103" t="e">
        <f>G34/D34-1</f>
        <v>#DIV/0!</v>
      </c>
      <c r="H38" s="8"/>
      <c r="I38" s="2"/>
      <c r="J38" s="2"/>
      <c r="K38" s="2"/>
      <c r="L38" s="2"/>
    </row>
    <row r="39" spans="1:12" ht="15.6" x14ac:dyDescent="0.3">
      <c r="A39" s="2"/>
      <c r="B39" s="7"/>
      <c r="C39" s="17"/>
      <c r="D39" s="100" t="s">
        <v>147</v>
      </c>
      <c r="E39" s="104"/>
      <c r="F39" s="102"/>
      <c r="G39" s="103" t="e">
        <f>G35/D35-1</f>
        <v>#DIV/0!</v>
      </c>
      <c r="H39" s="8"/>
      <c r="I39" s="2"/>
      <c r="J39" s="2"/>
      <c r="K39" s="2"/>
      <c r="L39" s="2"/>
    </row>
    <row r="40" spans="1:12" ht="15.6" x14ac:dyDescent="0.3">
      <c r="A40" s="2"/>
      <c r="B40" s="7"/>
      <c r="C40" s="17"/>
      <c r="D40" s="100" t="s">
        <v>148</v>
      </c>
      <c r="E40" s="104"/>
      <c r="F40" s="102"/>
      <c r="G40" s="103" t="e">
        <f>((G35/G36)/(D35/D36))-1</f>
        <v>#DIV/0!</v>
      </c>
      <c r="H40" s="8"/>
      <c r="I40" s="2"/>
      <c r="J40" s="2"/>
      <c r="K40" s="2"/>
      <c r="L40" s="2"/>
    </row>
    <row r="41" spans="1:12" ht="15" x14ac:dyDescent="0.3">
      <c r="A41" s="2"/>
      <c r="B41" s="7"/>
      <c r="C41" s="17"/>
      <c r="D41" s="2"/>
      <c r="E41" s="2"/>
      <c r="F41" s="22"/>
      <c r="H41" s="8"/>
      <c r="I41" s="2"/>
      <c r="J41" s="2"/>
      <c r="K41" s="2"/>
      <c r="L41" s="2"/>
    </row>
    <row r="42" spans="1:12" ht="30" customHeight="1" x14ac:dyDescent="0.3">
      <c r="A42" s="2"/>
      <c r="B42" s="7"/>
      <c r="C42" s="17"/>
      <c r="D42" s="144" t="s">
        <v>149</v>
      </c>
      <c r="E42" s="145"/>
      <c r="F42" s="146" t="s">
        <v>130</v>
      </c>
      <c r="G42" s="147"/>
      <c r="H42" s="8"/>
      <c r="I42" s="2"/>
      <c r="J42" s="2"/>
      <c r="K42" s="2"/>
      <c r="L42" s="2"/>
    </row>
    <row r="43" spans="1:12" ht="15" x14ac:dyDescent="0.3">
      <c r="A43" s="2"/>
      <c r="B43" s="7"/>
      <c r="C43" s="2"/>
      <c r="D43" s="2"/>
      <c r="E43" s="2"/>
      <c r="F43" s="2"/>
      <c r="G43" s="2"/>
      <c r="H43" s="8"/>
      <c r="I43" s="2"/>
      <c r="J43" s="2"/>
      <c r="K43" s="2" t="s">
        <v>130</v>
      </c>
      <c r="L43" s="2" t="str">
        <f>IF(OR(F43="",F43=K43),"Preencher "&amp;SUBSTITUTE(E43,":",""),"OK")</f>
        <v xml:space="preserve">Preencher </v>
      </c>
    </row>
    <row r="44" spans="1:12" ht="15.6" x14ac:dyDescent="0.3">
      <c r="A44" s="2"/>
      <c r="B44" s="7"/>
      <c r="C44" s="105" t="s">
        <v>150</v>
      </c>
      <c r="D44" s="105"/>
      <c r="E44" s="105"/>
      <c r="F44" s="105"/>
      <c r="G44" s="105"/>
      <c r="H44" s="8"/>
      <c r="I44" s="2"/>
      <c r="J44" s="2"/>
      <c r="K44" s="2"/>
      <c r="L44" s="2"/>
    </row>
    <row r="45" spans="1:12" ht="15" x14ac:dyDescent="0.3">
      <c r="A45" s="2"/>
      <c r="B45" s="23"/>
      <c r="C45" s="85"/>
      <c r="D45" s="85"/>
      <c r="E45" s="85"/>
      <c r="F45" s="106" t="s">
        <v>151</v>
      </c>
      <c r="G45" s="107"/>
      <c r="H45" s="24"/>
      <c r="I45" s="2"/>
      <c r="J45" s="2"/>
      <c r="K45" s="2"/>
      <c r="L45" s="2"/>
    </row>
    <row r="46" spans="1:12" ht="15" x14ac:dyDescent="0.3">
      <c r="A46" s="2"/>
      <c r="B46" s="7"/>
      <c r="C46" s="21" t="s">
        <v>152</v>
      </c>
      <c r="D46" s="21"/>
      <c r="E46" s="21"/>
      <c r="F46" s="129"/>
      <c r="G46" s="129"/>
      <c r="H46" s="8"/>
      <c r="I46" s="2"/>
      <c r="J46" s="2"/>
      <c r="K46" s="2"/>
      <c r="L46" s="2"/>
    </row>
    <row r="47" spans="1:12" ht="15" x14ac:dyDescent="0.3">
      <c r="A47" s="2"/>
      <c r="B47" s="7"/>
      <c r="C47" s="12" t="s">
        <v>153</v>
      </c>
      <c r="D47" s="21"/>
      <c r="E47" s="21"/>
      <c r="F47" s="129"/>
      <c r="G47" s="129"/>
      <c r="H47" s="8"/>
      <c r="I47" s="2"/>
      <c r="J47" s="2"/>
      <c r="K47" s="2" t="s">
        <v>154</v>
      </c>
      <c r="L47" s="2" t="str">
        <f>IF(OR(D59="",D59=K47),"Preencher "&amp;SUBSTITUTE(C59,":",""),"OK")</f>
        <v>Preencher 5.1. Resultado esperado com a celebração e seus impactos positivos</v>
      </c>
    </row>
    <row r="48" spans="1:12" ht="15" x14ac:dyDescent="0.3">
      <c r="A48" s="2"/>
      <c r="B48" s="7"/>
      <c r="C48" s="12" t="s">
        <v>155</v>
      </c>
      <c r="D48" s="21"/>
      <c r="E48" s="21"/>
      <c r="F48" s="129"/>
      <c r="G48" s="129"/>
      <c r="H48" s="8"/>
      <c r="I48" s="2"/>
      <c r="J48" s="2"/>
      <c r="K48" s="2"/>
      <c r="L48" s="2"/>
    </row>
    <row r="49" spans="1:12" ht="15" x14ac:dyDescent="0.3">
      <c r="A49" s="2"/>
      <c r="B49" s="7"/>
      <c r="C49" s="81" t="s">
        <v>156</v>
      </c>
      <c r="D49" s="21"/>
      <c r="E49" s="21"/>
      <c r="F49" s="129"/>
      <c r="G49" s="129"/>
      <c r="H49" s="8"/>
      <c r="I49" s="2"/>
      <c r="J49" s="2"/>
      <c r="K49" s="2"/>
      <c r="L49" s="2"/>
    </row>
    <row r="50" spans="1:12" ht="15" x14ac:dyDescent="0.3">
      <c r="A50" s="2"/>
      <c r="B50" s="7"/>
      <c r="C50" s="81" t="s">
        <v>157</v>
      </c>
      <c r="D50" s="21"/>
      <c r="E50" s="21"/>
      <c r="F50" s="129"/>
      <c r="G50" s="129"/>
      <c r="H50" s="8"/>
      <c r="I50" s="2"/>
      <c r="J50" s="2"/>
      <c r="K50" s="2"/>
      <c r="L50" s="2"/>
    </row>
    <row r="51" spans="1:12" ht="15" x14ac:dyDescent="0.3">
      <c r="A51" s="2"/>
      <c r="B51" s="7"/>
      <c r="C51" s="118" t="s">
        <v>158</v>
      </c>
      <c r="D51" s="2"/>
      <c r="E51" s="2"/>
      <c r="F51" s="13"/>
      <c r="G51" s="13"/>
      <c r="H51" s="8"/>
      <c r="I51" s="2"/>
      <c r="J51" s="2"/>
      <c r="K51" s="2" t="s">
        <v>134</v>
      </c>
      <c r="L51" s="2" t="e">
        <f>IF(OR(#REF!="",#REF!=K51),"Preencher "&amp;SUBSTITUTE(#REF!,":",""),"OK")</f>
        <v>#REF!</v>
      </c>
    </row>
    <row r="52" spans="1:12" ht="15" x14ac:dyDescent="0.3">
      <c r="A52" s="2"/>
      <c r="B52" s="7"/>
      <c r="C52" s="120" t="s">
        <v>159</v>
      </c>
      <c r="D52" s="21"/>
      <c r="E52" s="21"/>
      <c r="F52" s="129"/>
      <c r="G52" s="129"/>
      <c r="H52" s="8"/>
      <c r="I52" s="2"/>
      <c r="J52" s="2"/>
      <c r="K52" s="2"/>
      <c r="L52" s="2"/>
    </row>
    <row r="53" spans="1:12" ht="5.25" customHeight="1" thickBot="1" x14ac:dyDescent="0.35">
      <c r="A53" s="2"/>
      <c r="B53" s="25"/>
      <c r="C53" s="26"/>
      <c r="D53" s="27"/>
      <c r="E53" s="27"/>
      <c r="F53" s="26"/>
      <c r="G53" s="26"/>
      <c r="H53" s="28"/>
      <c r="I53" s="2"/>
      <c r="J53" s="2"/>
      <c r="K53" s="2"/>
      <c r="L53" s="2"/>
    </row>
    <row r="54" spans="1:12" ht="15.6" thickTop="1" x14ac:dyDescent="0.3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6" thickBot="1" x14ac:dyDescent="0.35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3">
      <c r="A56" s="2"/>
      <c r="B56" s="4"/>
      <c r="C56" s="29"/>
      <c r="D56" s="29"/>
      <c r="E56" s="29"/>
      <c r="F56" s="29"/>
      <c r="G56" s="29"/>
      <c r="H56" s="6"/>
      <c r="I56" s="2"/>
      <c r="J56" s="2"/>
      <c r="K56" s="2"/>
      <c r="L56" s="2"/>
    </row>
    <row r="57" spans="1:12" ht="20.25" customHeight="1" x14ac:dyDescent="0.3">
      <c r="A57" s="2"/>
      <c r="B57" s="7"/>
      <c r="C57" s="131" t="s">
        <v>160</v>
      </c>
      <c r="D57" s="131"/>
      <c r="E57" s="131"/>
      <c r="F57" s="131"/>
      <c r="G57" s="131"/>
      <c r="H57" s="8"/>
      <c r="I57" s="2"/>
      <c r="J57" s="2"/>
      <c r="K57" s="2"/>
      <c r="L57" s="2"/>
    </row>
    <row r="58" spans="1:12" ht="15" x14ac:dyDescent="0.3">
      <c r="A58" s="30"/>
      <c r="B58" s="7"/>
      <c r="C58" s="2"/>
      <c r="D58" s="2"/>
      <c r="E58" s="2"/>
      <c r="F58" s="2"/>
      <c r="G58" s="2"/>
      <c r="H58" s="8"/>
      <c r="I58" s="30"/>
      <c r="J58" s="30"/>
      <c r="K58" s="30"/>
      <c r="L58" s="30"/>
    </row>
    <row r="59" spans="1:12" ht="105.75" customHeight="1" x14ac:dyDescent="0.3">
      <c r="A59" s="2"/>
      <c r="B59" s="7"/>
      <c r="C59" s="44" t="s">
        <v>161</v>
      </c>
      <c r="D59" s="148"/>
      <c r="E59" s="148"/>
      <c r="F59" s="148"/>
      <c r="G59" s="149"/>
      <c r="H59" s="8"/>
      <c r="I59" s="2"/>
      <c r="J59" s="2"/>
      <c r="K59" s="2" t="s">
        <v>162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3">
      <c r="A60" s="2"/>
      <c r="B60" s="7"/>
      <c r="C60" s="44" t="s">
        <v>163</v>
      </c>
      <c r="D60" s="148"/>
      <c r="E60" s="148"/>
      <c r="F60" s="148"/>
      <c r="G60" s="149"/>
      <c r="H60" s="8"/>
      <c r="I60" s="2"/>
      <c r="J60" s="2"/>
      <c r="K60" s="2" t="s">
        <v>162</v>
      </c>
      <c r="L60" s="2" t="str">
        <f>IF(OR(F52="",F52=K60),"Na falta do anexo, preencher a justificativa","OK")</f>
        <v>Na falta do anexo, preencher a justificativa</v>
      </c>
    </row>
    <row r="61" spans="1:12" ht="55.2" x14ac:dyDescent="0.3">
      <c r="A61" s="2"/>
      <c r="B61" s="7"/>
      <c r="C61" s="44" t="s">
        <v>164</v>
      </c>
      <c r="D61" s="148"/>
      <c r="E61" s="148"/>
      <c r="F61" s="148"/>
      <c r="G61" s="149"/>
      <c r="H61" s="8"/>
      <c r="I61" s="2"/>
      <c r="J61" s="2"/>
      <c r="K61" s="2" t="s">
        <v>162</v>
      </c>
      <c r="L61" s="2" t="e">
        <f>IF(OR(#REF!="",#REF!=K61),"Na falta do anexo, preencher a justificativa","OK")</f>
        <v>#REF!</v>
      </c>
    </row>
    <row r="62" spans="1:12" ht="45.75" customHeight="1" x14ac:dyDescent="0.3">
      <c r="A62" s="2"/>
      <c r="B62" s="7"/>
      <c r="C62" s="44" t="s">
        <v>165</v>
      </c>
      <c r="D62" s="125"/>
      <c r="E62" s="125"/>
      <c r="F62" s="125"/>
      <c r="G62" s="126"/>
      <c r="H62" s="8"/>
      <c r="I62" s="2"/>
      <c r="J62" s="2"/>
      <c r="K62" s="2"/>
      <c r="L62" s="2"/>
    </row>
    <row r="63" spans="1:12" ht="45" customHeight="1" x14ac:dyDescent="0.3">
      <c r="A63" s="2"/>
      <c r="B63" s="7"/>
      <c r="C63" s="44" t="s">
        <v>166</v>
      </c>
      <c r="D63" s="125"/>
      <c r="E63" s="125"/>
      <c r="F63" s="125"/>
      <c r="G63" s="126"/>
      <c r="H63" s="8"/>
      <c r="I63" s="2"/>
      <c r="J63" s="2"/>
      <c r="K63" s="2"/>
      <c r="L63" s="2"/>
    </row>
    <row r="64" spans="1:12" ht="6" customHeight="1" thickBot="1" x14ac:dyDescent="0.35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6" thickTop="1" x14ac:dyDescent="0.3">
      <c r="A65" s="2"/>
      <c r="B65" s="4"/>
      <c r="C65" s="5"/>
      <c r="D65" s="31"/>
      <c r="E65" s="31"/>
      <c r="F65" s="5"/>
      <c r="G65" s="5"/>
      <c r="H65" s="6"/>
      <c r="I65" s="2"/>
      <c r="J65" s="2"/>
      <c r="K65" s="2"/>
      <c r="L65" s="2"/>
    </row>
    <row r="66" spans="1:12" ht="15.6" x14ac:dyDescent="0.3">
      <c r="A66" s="2"/>
      <c r="B66" s="7"/>
      <c r="C66" s="3" t="s">
        <v>167</v>
      </c>
      <c r="E66" s="17"/>
      <c r="F66" s="2"/>
      <c r="H66" s="8"/>
      <c r="I66" s="2"/>
      <c r="J66" s="2"/>
      <c r="K66" s="2"/>
      <c r="L66" s="2"/>
    </row>
    <row r="67" spans="1:12" ht="15" x14ac:dyDescent="0.3">
      <c r="A67" s="2"/>
      <c r="B67" s="7"/>
      <c r="C67" s="108" t="s">
        <v>168</v>
      </c>
      <c r="D67" s="109" t="s">
        <v>13</v>
      </c>
      <c r="F67" s="150"/>
      <c r="G67" s="139"/>
      <c r="H67" s="8"/>
      <c r="I67" s="2"/>
      <c r="J67" s="2"/>
      <c r="K67" s="2"/>
      <c r="L67" s="2"/>
    </row>
    <row r="68" spans="1:12" ht="18" hidden="1" customHeight="1" x14ac:dyDescent="0.3">
      <c r="A68" s="2"/>
      <c r="B68" s="7"/>
      <c r="C68" s="110" t="s">
        <v>169</v>
      </c>
      <c r="D68" s="111" t="s">
        <v>170</v>
      </c>
      <c r="F68" s="150"/>
      <c r="G68" s="139"/>
      <c r="H68" s="8"/>
      <c r="I68" s="2"/>
      <c r="J68" s="2"/>
      <c r="K68" s="2"/>
      <c r="L68" s="2"/>
    </row>
    <row r="69" spans="1:12" ht="15" x14ac:dyDescent="0.3">
      <c r="A69" s="2"/>
      <c r="B69" s="7"/>
      <c r="C69" s="2"/>
      <c r="D69" s="17"/>
      <c r="E69" s="17"/>
      <c r="F69" s="2"/>
      <c r="G69" s="112"/>
      <c r="H69" s="8"/>
      <c r="I69" s="2"/>
      <c r="J69" s="2"/>
      <c r="K69" s="2"/>
      <c r="L69" s="2"/>
    </row>
    <row r="70" spans="1:12" ht="15.6" x14ac:dyDescent="0.3">
      <c r="A70" s="2"/>
      <c r="B70" s="7"/>
      <c r="C70" s="3" t="s">
        <v>171</v>
      </c>
      <c r="D70" s="17"/>
      <c r="E70" s="17"/>
      <c r="F70" s="2"/>
      <c r="G70" s="2"/>
      <c r="H70" s="8"/>
      <c r="I70" s="2"/>
      <c r="J70" s="2"/>
      <c r="K70" s="2"/>
      <c r="L70" s="2"/>
    </row>
    <row r="71" spans="1:12" ht="15" customHeight="1" x14ac:dyDescent="0.3">
      <c r="A71" s="2"/>
      <c r="B71" s="32"/>
      <c r="C71" s="137"/>
      <c r="D71" s="137"/>
      <c r="E71" s="137"/>
      <c r="F71" s="137"/>
      <c r="G71" s="137"/>
      <c r="H71" s="33"/>
      <c r="I71" s="2"/>
      <c r="J71" s="2"/>
      <c r="K71" s="2"/>
      <c r="L71" s="2"/>
    </row>
    <row r="72" spans="1:12" ht="15" customHeight="1" x14ac:dyDescent="0.3">
      <c r="A72" s="2"/>
      <c r="B72" s="32"/>
      <c r="C72" s="137"/>
      <c r="D72" s="137"/>
      <c r="E72" s="137"/>
      <c r="F72" s="137"/>
      <c r="G72" s="137"/>
      <c r="H72" s="33"/>
      <c r="I72" s="2"/>
      <c r="J72" s="2"/>
      <c r="K72" s="2"/>
      <c r="L72" s="2"/>
    </row>
    <row r="73" spans="1:12" ht="15" customHeight="1" x14ac:dyDescent="0.3">
      <c r="A73" s="2"/>
      <c r="B73" s="32"/>
      <c r="C73" s="137"/>
      <c r="D73" s="137"/>
      <c r="E73" s="137"/>
      <c r="F73" s="137"/>
      <c r="G73" s="137"/>
      <c r="H73" s="33"/>
      <c r="I73" s="2"/>
      <c r="J73" s="2"/>
      <c r="K73" s="2"/>
      <c r="L73" s="2"/>
    </row>
    <row r="74" spans="1:12" ht="15" customHeight="1" x14ac:dyDescent="0.3">
      <c r="A74" s="2"/>
      <c r="B74" s="32"/>
      <c r="C74" s="137"/>
      <c r="D74" s="137"/>
      <c r="E74" s="137"/>
      <c r="F74" s="137"/>
      <c r="G74" s="137"/>
      <c r="H74" s="33"/>
      <c r="I74" s="2"/>
      <c r="J74" s="2"/>
      <c r="K74" s="2"/>
      <c r="L74" s="2"/>
    </row>
    <row r="75" spans="1:12" ht="15" customHeight="1" x14ac:dyDescent="0.3">
      <c r="A75" s="2"/>
      <c r="B75" s="32"/>
      <c r="C75" s="137"/>
      <c r="D75" s="137"/>
      <c r="E75" s="137"/>
      <c r="F75" s="137"/>
      <c r="G75" s="137"/>
      <c r="H75" s="33"/>
      <c r="I75" s="2"/>
      <c r="J75" s="2"/>
      <c r="K75" s="2"/>
      <c r="L75" s="2"/>
    </row>
    <row r="76" spans="1:12" ht="15" customHeight="1" x14ac:dyDescent="0.3">
      <c r="A76" s="2"/>
      <c r="B76" s="32"/>
      <c r="C76" s="137"/>
      <c r="D76" s="137"/>
      <c r="E76" s="137"/>
      <c r="F76" s="137"/>
      <c r="G76" s="137"/>
      <c r="H76" s="33"/>
      <c r="I76" s="2"/>
      <c r="J76" s="2"/>
      <c r="K76" s="2"/>
      <c r="L76" s="2"/>
    </row>
    <row r="77" spans="1:12" ht="15" customHeight="1" x14ac:dyDescent="0.3">
      <c r="A77" s="2"/>
      <c r="B77" s="32"/>
      <c r="C77" s="137"/>
      <c r="D77" s="137"/>
      <c r="E77" s="137"/>
      <c r="F77" s="137"/>
      <c r="G77" s="137"/>
      <c r="H77" s="33"/>
      <c r="I77" s="2"/>
      <c r="J77" s="2"/>
      <c r="K77" s="2"/>
      <c r="L77" s="2"/>
    </row>
    <row r="78" spans="1:12" ht="15" customHeight="1" x14ac:dyDescent="0.3">
      <c r="A78" s="2"/>
      <c r="B78" s="32"/>
      <c r="C78" s="137"/>
      <c r="D78" s="137"/>
      <c r="E78" s="137"/>
      <c r="F78" s="137"/>
      <c r="G78" s="137"/>
      <c r="H78" s="33"/>
      <c r="I78" s="2"/>
      <c r="J78" s="2"/>
      <c r="K78" s="2"/>
      <c r="L78" s="2"/>
    </row>
    <row r="79" spans="1:12" ht="15" customHeight="1" x14ac:dyDescent="0.3">
      <c r="A79" s="2"/>
      <c r="B79" s="32"/>
      <c r="C79" s="137"/>
      <c r="D79" s="137"/>
      <c r="E79" s="137"/>
      <c r="F79" s="137"/>
      <c r="G79" s="137"/>
      <c r="H79" s="33"/>
      <c r="I79" s="2"/>
      <c r="J79" s="2"/>
      <c r="K79" s="2"/>
      <c r="L79" s="2"/>
    </row>
    <row r="80" spans="1:12" ht="15" customHeight="1" x14ac:dyDescent="0.3">
      <c r="A80" s="2"/>
      <c r="B80" s="32"/>
      <c r="C80" s="137"/>
      <c r="D80" s="137"/>
      <c r="E80" s="137"/>
      <c r="F80" s="137"/>
      <c r="G80" s="137"/>
      <c r="H80" s="33"/>
      <c r="I80" s="2"/>
      <c r="J80" s="2"/>
      <c r="K80" s="2"/>
      <c r="L80" s="2"/>
    </row>
    <row r="81" spans="1:12" ht="15" customHeight="1" x14ac:dyDescent="0.3">
      <c r="A81" s="2"/>
      <c r="B81" s="32"/>
      <c r="C81" s="137"/>
      <c r="D81" s="137"/>
      <c r="E81" s="137"/>
      <c r="F81" s="137"/>
      <c r="G81" s="137"/>
      <c r="H81" s="33"/>
      <c r="I81" s="2"/>
      <c r="J81" s="2"/>
      <c r="K81" s="2"/>
      <c r="L81" s="2"/>
    </row>
    <row r="82" spans="1:12" ht="15" customHeight="1" x14ac:dyDescent="0.3">
      <c r="A82" s="2"/>
      <c r="B82" s="32"/>
      <c r="C82" s="137"/>
      <c r="D82" s="137"/>
      <c r="E82" s="137"/>
      <c r="F82" s="137"/>
      <c r="G82" s="137"/>
      <c r="H82" s="33"/>
      <c r="I82" s="2"/>
      <c r="J82" s="2"/>
      <c r="K82" s="2"/>
      <c r="L82" s="2"/>
    </row>
    <row r="83" spans="1:12" ht="15" customHeight="1" x14ac:dyDescent="0.3">
      <c r="A83" s="2"/>
      <c r="B83" s="32"/>
      <c r="C83" s="137"/>
      <c r="D83" s="137"/>
      <c r="E83" s="137"/>
      <c r="F83" s="137"/>
      <c r="G83" s="137"/>
      <c r="H83" s="33"/>
      <c r="I83" s="2"/>
      <c r="J83" s="2"/>
      <c r="K83" s="2"/>
      <c r="L83" s="2"/>
    </row>
    <row r="84" spans="1:12" ht="15" customHeight="1" x14ac:dyDescent="0.3">
      <c r="A84" s="2"/>
      <c r="B84" s="32"/>
      <c r="C84" s="137"/>
      <c r="D84" s="137"/>
      <c r="E84" s="137"/>
      <c r="F84" s="137"/>
      <c r="G84" s="137"/>
      <c r="H84" s="33"/>
      <c r="I84" s="2"/>
      <c r="J84" s="2"/>
      <c r="K84" s="2"/>
      <c r="L84" s="2"/>
    </row>
    <row r="85" spans="1:12" ht="15" customHeight="1" x14ac:dyDescent="0.3">
      <c r="A85" s="2"/>
      <c r="B85" s="32"/>
      <c r="C85" s="137"/>
      <c r="D85" s="137"/>
      <c r="E85" s="137"/>
      <c r="F85" s="137"/>
      <c r="G85" s="137"/>
      <c r="H85" s="33"/>
      <c r="I85" s="2"/>
      <c r="J85" s="2"/>
      <c r="K85" s="2"/>
      <c r="L85" s="2"/>
    </row>
    <row r="86" spans="1:12" ht="15" customHeight="1" x14ac:dyDescent="0.3">
      <c r="A86" s="2"/>
      <c r="B86" s="32"/>
      <c r="C86" s="137"/>
      <c r="D86" s="137"/>
      <c r="E86" s="137"/>
      <c r="F86" s="137"/>
      <c r="G86" s="137"/>
      <c r="H86" s="33"/>
      <c r="I86" s="2"/>
      <c r="J86" s="2"/>
      <c r="K86" s="2"/>
      <c r="L86" s="2"/>
    </row>
    <row r="87" spans="1:12" ht="15" customHeight="1" x14ac:dyDescent="0.3">
      <c r="A87" s="2"/>
      <c r="B87" s="32"/>
      <c r="C87" s="137"/>
      <c r="D87" s="137"/>
      <c r="E87" s="137"/>
      <c r="F87" s="137"/>
      <c r="G87" s="137"/>
      <c r="H87" s="33"/>
      <c r="I87" s="2"/>
      <c r="J87" s="2"/>
      <c r="K87" s="2"/>
      <c r="L87" s="2"/>
    </row>
    <row r="88" spans="1:12" ht="15" customHeight="1" x14ac:dyDescent="0.3">
      <c r="A88" s="2"/>
      <c r="B88" s="32"/>
      <c r="C88" s="137"/>
      <c r="D88" s="137"/>
      <c r="E88" s="137"/>
      <c r="F88" s="137"/>
      <c r="G88" s="137"/>
      <c r="H88" s="33"/>
      <c r="I88" s="2"/>
      <c r="J88" s="2"/>
      <c r="K88" s="2"/>
      <c r="L88" s="2"/>
    </row>
    <row r="89" spans="1:12" ht="15" customHeight="1" x14ac:dyDescent="0.3">
      <c r="A89" s="2"/>
      <c r="B89" s="32"/>
      <c r="C89" s="137"/>
      <c r="D89" s="137"/>
      <c r="E89" s="137"/>
      <c r="F89" s="137"/>
      <c r="G89" s="137"/>
      <c r="H89" s="33"/>
      <c r="I89" s="2"/>
      <c r="J89" s="2"/>
      <c r="K89" s="2"/>
      <c r="L89" s="2"/>
    </row>
    <row r="90" spans="1:12" ht="15" customHeight="1" x14ac:dyDescent="0.3">
      <c r="A90" s="2"/>
      <c r="B90" s="32"/>
      <c r="C90" s="137"/>
      <c r="D90" s="137"/>
      <c r="E90" s="137"/>
      <c r="F90" s="137"/>
      <c r="G90" s="137"/>
      <c r="H90" s="33"/>
      <c r="I90" s="2"/>
      <c r="J90" s="2"/>
      <c r="K90" s="2"/>
      <c r="L90" s="2"/>
    </row>
    <row r="91" spans="1:12" ht="15" customHeight="1" x14ac:dyDescent="0.3">
      <c r="A91" s="2"/>
      <c r="B91" s="32"/>
      <c r="C91" s="137"/>
      <c r="D91" s="137"/>
      <c r="E91" s="137"/>
      <c r="F91" s="137"/>
      <c r="G91" s="137"/>
      <c r="H91" s="33"/>
      <c r="I91" s="2"/>
      <c r="J91" s="2"/>
      <c r="K91" s="2"/>
      <c r="L91" s="2"/>
    </row>
    <row r="92" spans="1:12" ht="9" customHeight="1" thickBot="1" x14ac:dyDescent="0.35">
      <c r="A92" s="2"/>
      <c r="B92" s="34"/>
      <c r="C92" s="35"/>
      <c r="D92" s="35"/>
      <c r="E92" s="35"/>
      <c r="F92" s="35"/>
      <c r="G92" s="35"/>
      <c r="H92" s="36"/>
      <c r="I92" s="2"/>
      <c r="J92" s="2"/>
      <c r="K92" s="2"/>
      <c r="L92" s="2"/>
    </row>
    <row r="93" spans="1:12" ht="6" customHeight="1" thickTop="1" x14ac:dyDescent="0.3">
      <c r="A93" s="2"/>
      <c r="B93" s="7"/>
      <c r="C93" s="2"/>
      <c r="D93" s="17"/>
      <c r="E93" s="17"/>
      <c r="F93" s="2"/>
      <c r="G93" s="2"/>
      <c r="H93" s="8"/>
      <c r="I93" s="2"/>
      <c r="J93" s="2"/>
      <c r="K93" s="2"/>
      <c r="L93" s="2"/>
    </row>
    <row r="94" spans="1:12" ht="23.4" customHeight="1" x14ac:dyDescent="0.3">
      <c r="A94" s="2"/>
      <c r="B94" s="7"/>
      <c r="C94" s="3" t="s">
        <v>172</v>
      </c>
      <c r="D94" s="10"/>
      <c r="E94" s="10"/>
      <c r="F94" s="138"/>
      <c r="G94" s="138"/>
      <c r="H94" s="8"/>
      <c r="I94" s="2"/>
      <c r="J94" s="2"/>
      <c r="K94" s="2"/>
      <c r="L94" s="2"/>
    </row>
    <row r="95" spans="1:12" ht="15" x14ac:dyDescent="0.3">
      <c r="A95" s="2"/>
      <c r="B95" s="7"/>
      <c r="C95" s="2"/>
      <c r="D95" s="2"/>
      <c r="E95" s="37"/>
      <c r="F95" s="2"/>
      <c r="G95" s="2"/>
      <c r="H95" s="8"/>
      <c r="I95" s="2"/>
      <c r="J95" s="2"/>
      <c r="K95" s="2"/>
      <c r="L95" s="2"/>
    </row>
    <row r="96" spans="1:12" ht="15" x14ac:dyDescent="0.3">
      <c r="A96" s="2"/>
      <c r="B96" s="7"/>
      <c r="C96" s="43"/>
      <c r="D96" s="113"/>
      <c r="E96" s="38"/>
      <c r="F96" s="140" t="s">
        <v>173</v>
      </c>
      <c r="G96" s="142"/>
      <c r="H96" s="8"/>
      <c r="I96" s="2"/>
      <c r="J96" s="2"/>
      <c r="K96" s="2"/>
      <c r="L96" s="2"/>
    </row>
    <row r="97" spans="1:12" ht="27" customHeight="1" x14ac:dyDescent="0.3">
      <c r="A97" s="2"/>
      <c r="B97" s="7"/>
      <c r="C97" s="43" t="s">
        <v>174</v>
      </c>
      <c r="D97" s="82"/>
      <c r="E97" s="38"/>
      <c r="F97" s="141"/>
      <c r="G97" s="143"/>
      <c r="H97" s="8"/>
      <c r="I97" s="2"/>
      <c r="J97" s="2"/>
      <c r="K97" s="2"/>
      <c r="L97" s="2"/>
    </row>
    <row r="98" spans="1:12" ht="8.25" customHeight="1" x14ac:dyDescent="0.3">
      <c r="A98" s="2"/>
      <c r="B98" s="7"/>
      <c r="C98" s="17"/>
      <c r="D98" s="39"/>
      <c r="E98" s="39"/>
      <c r="F98" s="17"/>
      <c r="G98" s="38"/>
      <c r="H98" s="8"/>
      <c r="I98" s="2"/>
      <c r="J98" s="2"/>
      <c r="K98" s="2"/>
      <c r="L98" s="2"/>
    </row>
    <row r="99" spans="1:12" ht="15.75" customHeight="1" x14ac:dyDescent="0.3">
      <c r="A99" s="2"/>
      <c r="B99" s="7"/>
      <c r="C99" s="13" t="s">
        <v>175</v>
      </c>
      <c r="E99" s="40"/>
      <c r="F99" s="40"/>
      <c r="G99" s="40"/>
      <c r="H99" s="8"/>
      <c r="I99" s="2"/>
      <c r="J99" s="2"/>
      <c r="K99" s="2"/>
      <c r="L99" s="2"/>
    </row>
    <row r="100" spans="1:12" ht="15.75" customHeight="1" x14ac:dyDescent="0.3">
      <c r="A100" s="2"/>
      <c r="B100" s="7"/>
      <c r="C100" s="137"/>
      <c r="D100" s="137"/>
      <c r="E100" s="137"/>
      <c r="F100" s="137"/>
      <c r="G100" s="137"/>
      <c r="H100" s="8"/>
      <c r="I100" s="2"/>
      <c r="J100" s="2"/>
      <c r="K100" s="2"/>
      <c r="L100" s="2"/>
    </row>
    <row r="101" spans="1:12" ht="15.75" customHeight="1" x14ac:dyDescent="0.3">
      <c r="A101" s="2"/>
      <c r="B101" s="7"/>
      <c r="C101" s="137"/>
      <c r="D101" s="137"/>
      <c r="E101" s="137"/>
      <c r="F101" s="137"/>
      <c r="G101" s="137"/>
      <c r="H101" s="8"/>
      <c r="I101" s="2"/>
      <c r="J101" s="2"/>
      <c r="K101" s="2"/>
      <c r="L101" s="2"/>
    </row>
    <row r="102" spans="1:12" ht="15.75" customHeight="1" x14ac:dyDescent="0.3">
      <c r="A102" s="2"/>
      <c r="B102" s="7"/>
      <c r="C102" s="137"/>
      <c r="D102" s="137"/>
      <c r="E102" s="137"/>
      <c r="F102" s="137"/>
      <c r="G102" s="137"/>
      <c r="H102" s="8"/>
      <c r="I102" s="2"/>
      <c r="J102" s="2"/>
      <c r="K102" s="2"/>
      <c r="L102" s="2"/>
    </row>
    <row r="103" spans="1:12" ht="15.75" customHeight="1" x14ac:dyDescent="0.3">
      <c r="A103" s="2"/>
      <c r="B103" s="7"/>
      <c r="C103" s="137"/>
      <c r="D103" s="137"/>
      <c r="E103" s="137"/>
      <c r="F103" s="137"/>
      <c r="G103" s="137"/>
      <c r="H103" s="8"/>
      <c r="I103" s="2"/>
      <c r="J103" s="2"/>
      <c r="K103" s="2"/>
      <c r="L103" s="2"/>
    </row>
    <row r="104" spans="1:12" ht="15.75" customHeight="1" x14ac:dyDescent="0.3">
      <c r="A104" s="2"/>
      <c r="B104" s="7"/>
      <c r="C104" s="137"/>
      <c r="D104" s="137"/>
      <c r="E104" s="137"/>
      <c r="F104" s="137"/>
      <c r="G104" s="137"/>
      <c r="H104" s="8"/>
      <c r="I104" s="2"/>
      <c r="J104" s="2"/>
      <c r="K104" s="2"/>
      <c r="L104" s="2"/>
    </row>
    <row r="105" spans="1:12" ht="15.75" customHeight="1" x14ac:dyDescent="0.3">
      <c r="A105" s="2"/>
      <c r="B105" s="7"/>
      <c r="C105" s="137"/>
      <c r="D105" s="137"/>
      <c r="E105" s="137"/>
      <c r="F105" s="137"/>
      <c r="G105" s="137"/>
      <c r="H105" s="8"/>
      <c r="I105" s="2"/>
      <c r="J105" s="2"/>
      <c r="K105" s="2"/>
      <c r="L105" s="2"/>
    </row>
    <row r="106" spans="1:12" ht="15.75" customHeight="1" x14ac:dyDescent="0.3">
      <c r="A106" s="2"/>
      <c r="B106" s="7"/>
      <c r="C106" s="137"/>
      <c r="D106" s="137"/>
      <c r="E106" s="137"/>
      <c r="F106" s="137"/>
      <c r="G106" s="137"/>
      <c r="H106" s="8"/>
      <c r="I106" s="2"/>
      <c r="J106" s="2"/>
      <c r="K106" s="2"/>
      <c r="L106" s="2"/>
    </row>
    <row r="107" spans="1:12" ht="15.75" customHeight="1" x14ac:dyDescent="0.3">
      <c r="A107" s="2"/>
      <c r="B107" s="7"/>
      <c r="C107" s="137"/>
      <c r="D107" s="137"/>
      <c r="E107" s="137"/>
      <c r="F107" s="137"/>
      <c r="G107" s="137"/>
      <c r="H107" s="8"/>
      <c r="I107" s="2"/>
      <c r="J107" s="2"/>
      <c r="K107" s="2"/>
      <c r="L107" s="2"/>
    </row>
    <row r="108" spans="1:12" ht="15.75" customHeight="1" x14ac:dyDescent="0.3">
      <c r="A108" s="2"/>
      <c r="B108" s="7"/>
      <c r="C108" s="137"/>
      <c r="D108" s="137"/>
      <c r="E108" s="137"/>
      <c r="F108" s="137"/>
      <c r="G108" s="137"/>
      <c r="H108" s="8"/>
      <c r="I108" s="2"/>
      <c r="J108" s="2"/>
      <c r="K108" s="2"/>
      <c r="L108" s="2"/>
    </row>
    <row r="109" spans="1:12" ht="6.6" customHeight="1" x14ac:dyDescent="0.3">
      <c r="A109" s="2"/>
      <c r="B109" s="7"/>
      <c r="C109" s="41"/>
      <c r="D109" s="41"/>
      <c r="E109" s="41"/>
      <c r="F109" s="41"/>
      <c r="G109" s="41"/>
      <c r="H109" s="8"/>
      <c r="I109" s="2"/>
      <c r="J109" s="2"/>
      <c r="K109" s="2"/>
      <c r="L109" s="2"/>
    </row>
    <row r="110" spans="1:12" ht="23.4" customHeight="1" x14ac:dyDescent="0.3">
      <c r="A110" s="2"/>
      <c r="B110" s="7"/>
      <c r="C110" s="3" t="s">
        <v>176</v>
      </c>
      <c r="D110" s="10"/>
      <c r="E110" s="10"/>
      <c r="F110" s="138"/>
      <c r="G110" s="138"/>
      <c r="H110" s="8"/>
      <c r="I110" s="2"/>
      <c r="J110" s="2"/>
      <c r="K110" s="2"/>
      <c r="L110" s="2"/>
    </row>
    <row r="111" spans="1:12" ht="15" x14ac:dyDescent="0.3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3">
      <c r="A112" s="2"/>
      <c r="B112" s="7"/>
      <c r="C112" s="43" t="s">
        <v>177</v>
      </c>
      <c r="D112" s="82"/>
      <c r="E112" s="39"/>
      <c r="F112" s="43" t="s">
        <v>178</v>
      </c>
      <c r="G112" s="82"/>
      <c r="H112" s="8"/>
      <c r="I112" s="2"/>
      <c r="J112" s="2"/>
      <c r="K112" s="2"/>
      <c r="L112" s="2"/>
    </row>
    <row r="113" spans="1:12" ht="7.5" customHeight="1" thickBot="1" x14ac:dyDescent="0.35">
      <c r="A113" s="2"/>
      <c r="B113" s="25"/>
      <c r="C113" s="27"/>
      <c r="D113" s="27"/>
      <c r="E113" s="27"/>
      <c r="F113" s="27"/>
      <c r="G113" s="27"/>
      <c r="H113" s="28"/>
      <c r="I113" s="2"/>
      <c r="J113" s="2"/>
      <c r="K113" s="2"/>
      <c r="L113" s="2"/>
    </row>
    <row r="114" spans="1:12" ht="15" thickTop="1" x14ac:dyDescent="0.3"/>
  </sheetData>
  <sheetProtection algorithmName="SHA-512" hashValue="/cR1hzFPZZMxIa5SIE0ao2eJaDO6dW0Giwui7ceYuct+S/GzejwHEjkJypjcU+RwKPEBvGvvdNcFmD8nJrtedw==" saltValue="x/CHGVZ24vjBabMjAz2ljQ==" spinCount="100000" sheet="1" selectLockedCells="1"/>
  <protectedRanges>
    <protectedRange sqref="D14:E15" name="Intervalo2_3"/>
    <protectedRange sqref="D71:E71" name="Intervalo16_2_51_1"/>
    <protectedRange sqref="D59:G61" name="Intervalo14_53_1"/>
    <protectedRange sqref="G33 G36 D36 D31:E32 D33" name="Intervalo7_51_1"/>
    <protectedRange sqref="D22:E24 D25" name="Intervalo5_51_1"/>
    <protectedRange sqref="D21:E21" name="Intervalo3_51_1"/>
    <protectedRange sqref="G34 D34:E34" name="Intervalo8_51_1"/>
    <protectedRange sqref="F46:F49 F51:F55" name="Intervalo15_51_1"/>
    <protectedRange password="CF13" sqref="F94 G96 F110 E109 E96:E100 D96:D98 C100:D100 D112:E112 G112 G98:G100" name="Intervalo1_1_51_1"/>
    <protectedRange sqref="D30 G30" name="Intervalo13_2_51_1"/>
    <protectedRange password="CF13" sqref="D67:D68" name="Intervalo1_2_1_51_1"/>
    <protectedRange password="CF13" sqref="G68:G69" name="Intervalo1_2_2_51_1"/>
    <protectedRange sqref="D62:G62" name="Intervalo14_1_51_1"/>
    <protectedRange sqref="D63:G63" name="Intervalo14_2_51_1"/>
    <protectedRange password="CF13" sqref="G4" name="Intervalo1_5"/>
  </protectedRanges>
  <mergeCells count="41">
    <mergeCell ref="F67:F68"/>
    <mergeCell ref="D24:G24"/>
    <mergeCell ref="D26:G26"/>
    <mergeCell ref="C27:G27"/>
    <mergeCell ref="C29:D29"/>
    <mergeCell ref="F29:G29"/>
    <mergeCell ref="F46:G46"/>
    <mergeCell ref="F47:G47"/>
    <mergeCell ref="F48:G48"/>
    <mergeCell ref="F49:G49"/>
    <mergeCell ref="F52:G52"/>
    <mergeCell ref="F50:G50"/>
    <mergeCell ref="BH1:BI1"/>
    <mergeCell ref="C100:G108"/>
    <mergeCell ref="F110:G110"/>
    <mergeCell ref="G67:G68"/>
    <mergeCell ref="C71:G91"/>
    <mergeCell ref="F94:G94"/>
    <mergeCell ref="F96:F97"/>
    <mergeCell ref="G96:G97"/>
    <mergeCell ref="D63:G63"/>
    <mergeCell ref="D62:G62"/>
    <mergeCell ref="C57:G57"/>
    <mergeCell ref="D42:E42"/>
    <mergeCell ref="F42:G42"/>
    <mergeCell ref="D59:G59"/>
    <mergeCell ref="D60:G60"/>
    <mergeCell ref="D61:G61"/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</mergeCells>
  <conditionalFormatting sqref="L10:L11">
    <cfRule type="expression" dxfId="3" priority="2">
      <formula>L10&lt;&gt;"OK"</formula>
    </cfRule>
  </conditionalFormatting>
  <conditionalFormatting sqref="L21:L25 L47:L55 L71:L80 L89:L91">
    <cfRule type="expression" dxfId="2" priority="4">
      <formula>L21&lt;&gt;"OK"</formula>
    </cfRule>
  </conditionalFormatting>
  <conditionalFormatting sqref="L31:L43">
    <cfRule type="expression" dxfId="1" priority="1">
      <formula>L31&lt;&gt;"OK"</formula>
    </cfRule>
  </conditionalFormatting>
  <conditionalFormatting sqref="L59:L68">
    <cfRule type="expression" dxfId="0" priority="3">
      <formula>L59&lt;&gt;"OK"</formula>
    </cfRule>
  </conditionalFormatting>
  <dataValidations count="19">
    <dataValidation type="list" allowBlank="1" showInputMessage="1" showErrorMessage="1" sqref="F110:G110" xr:uid="{5D53623C-07FC-4130-AF3D-74CBCAA43A7E}">
      <formula1>"Não Analisado, Aprovado, Análise Prejudicada, Não Aprovado, Descabe Manif., Avocado"</formula1>
    </dataValidation>
    <dataValidation type="list" allowBlank="1" showInputMessage="1" showErrorMessage="1" sqref="F42:G42" xr:uid="{972D423F-F3F4-4668-A8DF-D0A9D8C8CE63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6D58393F-78C5-43B5-A103-18FABAA414DB}">
      <formula1>36526</formula1>
      <formula2>44562</formula2>
    </dataValidation>
    <dataValidation type="decimal" operator="greaterThanOrEqual" allowBlank="1" showInputMessage="1" showErrorMessage="1" sqref="D34:E34 G36 G33:G34 D36 D33" xr:uid="{2C99005B-DE80-4352-B234-C054DBDD32FA}">
      <formula1>0</formula1>
    </dataValidation>
    <dataValidation type="list" allowBlank="1" showInputMessage="1" showErrorMessage="1" sqref="G31" xr:uid="{198D4708-CEE3-48BF-8ACA-FA62623C56A9}">
      <formula1>"&lt;selecionar&gt;,Parcela única,Parcela mensal,Por produto / medição,Outro"</formula1>
    </dataValidation>
    <dataValidation type="date" allowBlank="1" showInputMessage="1" showErrorMessage="1" sqref="E112 D98 E96:E98 D96" xr:uid="{90B13BFE-1749-47D3-A147-153D8B677998}">
      <formula1>42005</formula1>
      <formula2>44562</formula2>
    </dataValidation>
    <dataValidation type="list" allowBlank="1" showInputMessage="1" showErrorMessage="1" sqref="G98" xr:uid="{205B3C90-B181-4D11-BE04-7202EEBFE93B}">
      <formula1>"presencial, consulta virtual"</formula1>
    </dataValidation>
    <dataValidation type="list" allowBlank="1" showInputMessage="1" showErrorMessage="1" sqref="G69" xr:uid="{370ECBB5-733C-4141-B19C-F552492339D5}">
      <formula1>$BH$2:$BH$8</formula1>
    </dataValidation>
    <dataValidation type="list" allowBlank="1" showInputMessage="1" showErrorMessage="1" sqref="G96:G97" xr:uid="{D1122637-327A-4AA0-8C81-5C2BDAFF3991}">
      <formula1>$BK$2:$BK$3</formula1>
    </dataValidation>
    <dataValidation type="list" allowBlank="1" showInputMessage="1" showErrorMessage="1" sqref="G96:G97 G67:G69" xr:uid="{BD7ADC32-DCDA-4E17-9B19-ED8229DCA9A1}">
      <formula1>#REF!</formula1>
    </dataValidation>
    <dataValidation type="list" allowBlank="1" showInputMessage="1" showErrorMessage="1" sqref="F94:G94" xr:uid="{94BA5B50-5FCD-4C2D-A3B8-B9B39C39248F}">
      <formula1>$BJ$2:$BJ$7</formula1>
    </dataValidation>
    <dataValidation type="date" allowBlank="1" showInputMessage="1" showErrorMessage="1" sqref="G6" xr:uid="{DDCA48EC-F314-467D-9E82-74BC8DF3A0CF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date" allowBlank="1" showInputMessage="1" showErrorMessage="1" sqref="D32" xr:uid="{00000000-0002-0000-0000-000012000000}">
      <formula1>36526</formula1>
      <formula2>46753</formula2>
    </dataValidation>
    <dataValidation type="list" allowBlank="1" showInputMessage="1" showErrorMessage="1" sqref="D67" xr:uid="{9014162B-C42F-46EC-999C-3C030040D03A}">
      <formula1>$BE$2:$BE$8</formula1>
    </dataValidation>
    <dataValidation type="list" allowBlank="1" showInputMessage="1" showErrorMessage="1" sqref="D30 G30" xr:uid="{92CD7C7C-43C5-4F38-83CB-1C4FC93E327C}">
      <formula1>"&lt;selecionar&gt;,Sim,Não"</formula1>
    </dataValidation>
    <dataValidation type="date" allowBlank="1" showInputMessage="1" showErrorMessage="1" sqref="G112 D112 D97" xr:uid="{A66219F4-F9A7-4676-AAC5-9B18DD28F80A}">
      <formula1>42005</formula1>
      <formula2>46388</formula2>
    </dataValidation>
    <dataValidation type="date" allowBlank="1" showInputMessage="1" showErrorMessage="1" sqref="D31" xr:uid="{768E387C-E5BE-47AC-A342-81D299388CEC}">
      <formula1>36526</formula1>
      <formula2>45657</formula2>
    </dataValidation>
    <dataValidation type="list" allowBlank="1" showInputMessage="1" showErrorMessage="1" sqref="E25 G25" xr:uid="{5BDFB9F7-2AA3-4E94-87B5-0F434B40FD48}">
      <formula1>"&lt;Selecionar&gt;,Sim,Não"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topLeftCell="A7" workbookViewId="0">
      <selection activeCell="B33" sqref="B33"/>
    </sheetView>
  </sheetViews>
  <sheetFormatPr defaultRowHeight="14.4" x14ac:dyDescent="0.3"/>
  <cols>
    <col min="1" max="1" width="13.5546875" customWidth="1"/>
    <col min="3" max="3" width="14" bestFit="1" customWidth="1"/>
    <col min="4" max="4" width="5.5546875" customWidth="1"/>
    <col min="5" max="5" width="9.109375" customWidth="1"/>
    <col min="6" max="6" width="13.88671875" customWidth="1"/>
    <col min="7" max="7" width="11.88671875" customWidth="1"/>
    <col min="8" max="8" width="31.5546875" customWidth="1"/>
    <col min="9" max="10" width="9.109375" customWidth="1"/>
    <col min="11" max="11" width="15" customWidth="1"/>
    <col min="12" max="12" width="9.109375" customWidth="1"/>
    <col min="13" max="13" width="11.6640625" customWidth="1"/>
    <col min="14" max="14" width="9.109375" customWidth="1"/>
    <col min="15" max="15" width="10" customWidth="1"/>
    <col min="16" max="16" width="9.109375" customWidth="1"/>
    <col min="17" max="17" width="12.109375" customWidth="1"/>
    <col min="18" max="20" width="9.109375" customWidth="1"/>
    <col min="21" max="21" width="14.33203125" customWidth="1"/>
    <col min="22" max="22" width="15" customWidth="1"/>
  </cols>
  <sheetData>
    <row r="1" spans="1:24" x14ac:dyDescent="0.3">
      <c r="A1" s="79" t="s">
        <v>179</v>
      </c>
      <c r="B1" s="79"/>
      <c r="C1" s="79"/>
    </row>
    <row r="2" spans="1:24" s="60" customFormat="1" ht="20.399999999999999" x14ac:dyDescent="0.2">
      <c r="A2" s="51" t="s">
        <v>180</v>
      </c>
      <c r="B2" s="117" t="s">
        <v>39</v>
      </c>
      <c r="C2" s="52" t="s">
        <v>181</v>
      </c>
      <c r="D2" s="53" t="s">
        <v>182</v>
      </c>
      <c r="E2" s="53" t="s">
        <v>183</v>
      </c>
      <c r="F2" s="53" t="s">
        <v>184</v>
      </c>
      <c r="G2" s="53" t="s">
        <v>185</v>
      </c>
      <c r="H2" s="53" t="s">
        <v>186</v>
      </c>
      <c r="I2" s="53" t="s">
        <v>187</v>
      </c>
      <c r="J2" s="54" t="s">
        <v>188</v>
      </c>
      <c r="K2" s="55" t="s">
        <v>189</v>
      </c>
      <c r="L2" s="55" t="s">
        <v>190</v>
      </c>
      <c r="M2" s="54" t="s">
        <v>191</v>
      </c>
      <c r="N2" s="56" t="s">
        <v>192</v>
      </c>
      <c r="O2" s="57" t="s">
        <v>193</v>
      </c>
      <c r="P2" s="57" t="s">
        <v>194</v>
      </c>
      <c r="Q2" s="57" t="s">
        <v>195</v>
      </c>
      <c r="R2" s="61" t="s">
        <v>196</v>
      </c>
      <c r="S2" s="61" t="s">
        <v>197</v>
      </c>
      <c r="T2" s="61" t="s">
        <v>198</v>
      </c>
      <c r="U2" s="58" t="s">
        <v>199</v>
      </c>
      <c r="V2" s="59" t="s">
        <v>200</v>
      </c>
      <c r="W2" s="59" t="s">
        <v>201</v>
      </c>
      <c r="X2" s="58" t="s">
        <v>202</v>
      </c>
    </row>
    <row r="3" spans="1:24" ht="30" customHeight="1" x14ac:dyDescent="0.3">
      <c r="A3" s="65">
        <f>+CONVENIOS!G4</f>
        <v>0</v>
      </c>
      <c r="B3" s="65">
        <f>CONVENIOS!G5</f>
        <v>0</v>
      </c>
      <c r="C3" s="66" t="str">
        <f>+CONVENIOS!D67</f>
        <v>&lt;SELECIONAR&gt;</v>
      </c>
      <c r="D3" s="67" t="str">
        <f>+CONVENIOS!D13</f>
        <v>&lt;SELECIONAR&gt;</v>
      </c>
      <c r="E3" s="67">
        <f>+CONVENIOS!D14</f>
        <v>0</v>
      </c>
      <c r="F3" s="66" t="str">
        <f>+CONVENIOS!E7</f>
        <v>ART. 2º, inciso XIII</v>
      </c>
      <c r="G3" s="66" t="str">
        <f>+CONVENIOS!C9</f>
        <v>CELEBRAÇÃO DE CONVÊNIOS</v>
      </c>
      <c r="H3" s="66">
        <f>+CONVENIOS!D21</f>
        <v>0</v>
      </c>
      <c r="I3" s="66">
        <f>+CONVENIOS!D22</f>
        <v>0</v>
      </c>
      <c r="J3" s="65">
        <f>CONVENIOS!G33</f>
        <v>0</v>
      </c>
      <c r="K3" s="68" t="e">
        <f>+CONVENIOS!G39</f>
        <v>#DIV/0!</v>
      </c>
      <c r="L3" s="66" t="str">
        <f>CONVENIOS!F42</f>
        <v>&lt;selecionar&gt;</v>
      </c>
      <c r="M3" s="69">
        <f>+CONVENIOS!D15</f>
        <v>0</v>
      </c>
      <c r="N3" s="70">
        <f>CONVENIOS!F94</f>
        <v>0</v>
      </c>
      <c r="O3" s="83">
        <f>CONVENIOS!G69</f>
        <v>0</v>
      </c>
      <c r="P3" s="71">
        <f>CONVENIOS!G6</f>
        <v>0</v>
      </c>
      <c r="Q3" s="71">
        <f>CONVENIOS!D97</f>
        <v>0</v>
      </c>
      <c r="R3" s="66">
        <f>+CONVENIOS!F110</f>
        <v>0</v>
      </c>
      <c r="S3" s="71">
        <f>+CONVENIOS!D112</f>
        <v>0</v>
      </c>
      <c r="T3" s="71">
        <f>+CONVENIOS!G112</f>
        <v>0</v>
      </c>
      <c r="U3" s="66"/>
      <c r="V3" s="72">
        <f>CONVENIOS!G34</f>
        <v>0</v>
      </c>
      <c r="W3" s="66"/>
      <c r="X3" s="66"/>
    </row>
    <row r="10" spans="1:24" x14ac:dyDescent="0.3">
      <c r="A10" s="79" t="s">
        <v>203</v>
      </c>
      <c r="B10" s="78"/>
      <c r="C10" s="78"/>
    </row>
    <row r="11" spans="1:24" x14ac:dyDescent="0.3">
      <c r="A11" s="74" t="s">
        <v>204</v>
      </c>
      <c r="B11" s="75" t="s">
        <v>205</v>
      </c>
      <c r="C11" s="76" t="s">
        <v>206</v>
      </c>
      <c r="D11" s="75" t="s">
        <v>207</v>
      </c>
      <c r="E11" s="74" t="s">
        <v>208</v>
      </c>
      <c r="F11" s="74" t="s">
        <v>209</v>
      </c>
      <c r="G11" s="73" t="s">
        <v>210</v>
      </c>
      <c r="H11" s="77" t="s">
        <v>211</v>
      </c>
      <c r="I11" s="74" t="s">
        <v>212</v>
      </c>
      <c r="J11" s="74" t="s">
        <v>213</v>
      </c>
      <c r="K11" s="74" t="s">
        <v>214</v>
      </c>
    </row>
    <row r="12" spans="1:24" x14ac:dyDescent="0.3">
      <c r="A12" s="64" t="str">
        <f>+D3</f>
        <v>&lt;SELECIONAR&gt;</v>
      </c>
      <c r="B12" s="49">
        <f>+A3</f>
        <v>0</v>
      </c>
      <c r="C12" s="80">
        <f>+CONVENIOS!G5</f>
        <v>0</v>
      </c>
      <c r="D12" s="49"/>
      <c r="E12" s="64">
        <f>+M3</f>
        <v>0</v>
      </c>
      <c r="F12">
        <f>CONVENIOS!D17</f>
        <v>0</v>
      </c>
      <c r="G12" s="50">
        <f>+I3</f>
        <v>0</v>
      </c>
      <c r="H12" s="49"/>
      <c r="I12" s="50" t="str">
        <f>+C3</f>
        <v>&lt;SELECIONAR&gt;</v>
      </c>
      <c r="J12" s="49"/>
      <c r="K12" s="49"/>
    </row>
    <row r="15" spans="1:24" x14ac:dyDescent="0.3">
      <c r="Q15" s="62"/>
    </row>
    <row r="16" spans="1:24" x14ac:dyDescent="0.3">
      <c r="Q16" s="62"/>
    </row>
    <row r="17" spans="17:17" x14ac:dyDescent="0.3">
      <c r="Q17" s="63"/>
    </row>
    <row r="18" spans="17:17" x14ac:dyDescent="0.3">
      <c r="Q18" s="62"/>
    </row>
    <row r="19" spans="17:17" x14ac:dyDescent="0.3">
      <c r="Q19" s="63"/>
    </row>
  </sheetData>
  <sheetProtection algorithmName="SHA-512" hashValue="tLCCXyXdq/3fMzMJVg8oeNpSoZ1ZBJk/mkcZtzNl+sTpjHyGiYUoScBeb76iaK+Q1cIFDKA5vGCRc/HQrisQ0A==" saltValue="GI2vEKcKpNWrWlcdkiVw2g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CONVENIOS</vt:lpstr>
      <vt:lpstr>controle</vt:lpstr>
      <vt:lpstr>Planilha1</vt:lpstr>
      <vt:lpstr>CONVENIOS!Area_de_impressao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Jose Carlos dos Anjos</cp:lastModifiedBy>
  <cp:revision/>
  <dcterms:created xsi:type="dcterms:W3CDTF">2019-08-12T18:20:19Z</dcterms:created>
  <dcterms:modified xsi:type="dcterms:W3CDTF">2024-01-19T19:01:58Z</dcterms:modified>
  <cp:category/>
  <cp:contentStatus/>
</cp:coreProperties>
</file>